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<sst xmlns="http://schemas.openxmlformats.org/spreadsheetml/2006/main" count="444" uniqueCount="217">
  <si>
    <t>抚远市2022年度涉农资金统筹整合使用（调整）计划表</t>
  </si>
  <si>
    <t>序号</t>
  </si>
  <si>
    <t>项目名称</t>
  </si>
  <si>
    <t>是否出自项目库</t>
  </si>
  <si>
    <t>建设地点</t>
  </si>
  <si>
    <t>建设内容</t>
  </si>
  <si>
    <t>建设规模</t>
  </si>
  <si>
    <t>总投资（万元）</t>
  </si>
  <si>
    <t>黑财指（农）【2022】6号 中央财政衔接推进乡村振兴补助资金（少数民族发展任务）</t>
  </si>
  <si>
    <t>黑财指（农）【2022】11号：省级财政衔接推进乡村振兴补助资金（巩固拓展脱贫攻坚成果和乡村振兴任务）</t>
  </si>
  <si>
    <t>黑财指（农）【2022】12号：中央财政衔接推进乡村振兴补助资金（巩固拓展脱贫攻坚成果和乡村振兴任务）</t>
  </si>
  <si>
    <t>黑财指（农）【2022】4号：中央财政衔接推进乡村振兴补助资金（以工代赈任务）</t>
  </si>
  <si>
    <t>黑财指（农）［2022］144号：中央财政衔接推进乡村振兴补助资金（巩固拓展脱贫攻坚成果和乡村振兴任务）</t>
  </si>
  <si>
    <t>黑财指（农）〔2022〕143 号：中央财政衔接推进乡村振兴补助资金（少数民族发展任务）</t>
  </si>
  <si>
    <t>黑财指（农）［2022］145号：省级财政衔接推进乡村振兴补助资金（巩固拓展脱贫攻坚成果和乡村振兴任务）</t>
  </si>
  <si>
    <t>黑财指（农）〔2022〕146 号：省级财政衔接推进乡村振兴补助资金（少数民族发展任务）</t>
  </si>
  <si>
    <t>以前年度未列支</t>
  </si>
  <si>
    <t>预计开工时间</t>
  </si>
  <si>
    <t>预计竣工时间</t>
  </si>
  <si>
    <t>使用方式</t>
  </si>
  <si>
    <t>带动机制</t>
  </si>
  <si>
    <t>绩效</t>
  </si>
  <si>
    <t>行业部门</t>
  </si>
  <si>
    <t>建设部门</t>
  </si>
  <si>
    <t>备注</t>
  </si>
  <si>
    <t>乡（镇）</t>
  </si>
  <si>
    <t>村</t>
  </si>
  <si>
    <t>单位</t>
  </si>
  <si>
    <t>数量</t>
  </si>
  <si>
    <t>黑财指（农）【2021】143号</t>
  </si>
  <si>
    <t>黑财指（农）【2021】144号</t>
  </si>
  <si>
    <t>黑财指（农）【2021】145号</t>
  </si>
  <si>
    <t>黑财指（农）【2020】8号</t>
  </si>
  <si>
    <t>黑财指（农）【2020】19号</t>
  </si>
  <si>
    <t>群众参与方式</t>
  </si>
  <si>
    <t>受益对象</t>
  </si>
  <si>
    <t>预期收益情况</t>
  </si>
  <si>
    <t>脱贫户</t>
  </si>
  <si>
    <t>农户</t>
  </si>
  <si>
    <t>户数</t>
  </si>
  <si>
    <t>人数</t>
  </si>
  <si>
    <t>合  计</t>
  </si>
  <si>
    <t>一</t>
  </si>
  <si>
    <t>农业生产发展项目</t>
  </si>
  <si>
    <t>光伏电站</t>
  </si>
  <si>
    <t>是</t>
  </si>
  <si>
    <t>浓江乡</t>
  </si>
  <si>
    <t>创业村</t>
  </si>
  <si>
    <t>村级光伏电站350kw，10000㎡</t>
  </si>
  <si>
    <t>千瓦</t>
  </si>
  <si>
    <t>资产经营</t>
  </si>
  <si>
    <t>全体村民参与经营，村集体增收，脱贫户享受分红。</t>
  </si>
  <si>
    <t>村级光伏电站建设总规模≧350千瓦、当年开工率≧100%、当年完成率≧100%、受益脱贫人口数≧66人；光伏扶贫电站持线运营年限≧20年。</t>
  </si>
  <si>
    <t>乡村振兴局</t>
  </si>
  <si>
    <t>发改局</t>
  </si>
  <si>
    <t>海青镇</t>
  </si>
  <si>
    <t>永富村</t>
  </si>
  <si>
    <t>新建村级光伏电站200kw6000㎡</t>
  </si>
  <si>
    <t>建设光伏发电站≧200千瓦；当年开工率≧100%、当年完成率≧100%；受益脱贫人口数≧4人；补助标准≧140万；工程使用年限≧20年；群众满意度≧100%。</t>
  </si>
  <si>
    <t>海滨村</t>
  </si>
  <si>
    <t>新建村级光伏电站200kwp6000㎡</t>
  </si>
  <si>
    <t>建设光伏发电站≧200千瓦；当年开工率≧100%、当年完成率≧100%；受益脱贫人口数≧6人；补助标准≧140万；工程使用年限≧20年，群众满意度≧100%。</t>
  </si>
  <si>
    <t>抚远镇</t>
  </si>
  <si>
    <t>红光村</t>
  </si>
  <si>
    <t>光伏发电100KW，占地面积3000平方米</t>
  </si>
  <si>
    <t>建设光伏发电站≥100千瓦； 当年开工率≥100%，当年完工率≥100%，带动帮扶户受益≥1户，补助标准≥70万元，工程使用年限≥20年，群众满意度≥100%。</t>
  </si>
  <si>
    <t>通江镇</t>
  </si>
  <si>
    <t>东红村</t>
  </si>
  <si>
    <t>新建光伏电站260KW，8000平方米</t>
  </si>
  <si>
    <t>新建光伏发电站≧350千瓦，当年开工率100%，完成度100%；补助标准205万/处；脱贫户受益≧2000元/年。受益脱贫户≧1户</t>
  </si>
  <si>
    <t>乌苏镇</t>
  </si>
  <si>
    <t>八盖村</t>
  </si>
  <si>
    <t>300KW光伏发电项目1座，占地9000平方米</t>
  </si>
  <si>
    <t>新建光伏发电项目≥300千瓦。当年开工率≥100%；当年完成率≥100%；使用年限≥20年；受益脱贫户≥15户；受益群众≥161户。</t>
  </si>
  <si>
    <t>鸭南乡</t>
  </si>
  <si>
    <t>鸭南村</t>
  </si>
  <si>
    <t>200KW光伏电站一座，占地面积6000平米</t>
  </si>
  <si>
    <t>265</t>
  </si>
  <si>
    <t>光伏电站一座，补助标准140万/座；受益脱贫人口数≧11人；使用年限≧30年</t>
  </si>
  <si>
    <t>寒葱沟镇</t>
  </si>
  <si>
    <t>红旗村</t>
  </si>
  <si>
    <t>新建光伏电站300kwp，占地面积10000平方米</t>
  </si>
  <si>
    <t>2022年8月15日</t>
  </si>
  <si>
    <t>2022年12月30日</t>
  </si>
  <si>
    <t>资产租赁</t>
  </si>
  <si>
    <t>全体村民参与经营，村集体增收，贫困户享受分红。</t>
  </si>
  <si>
    <t>村级光伏电站建设总规模≧300千瓦、当年开工率≧100%、当年完成率≧100%、受益脱贫人口数≧9人；光伏扶贫电站持线运营年限≧20年。</t>
  </si>
  <si>
    <t>发展和改革局</t>
  </si>
  <si>
    <t>新兴村</t>
  </si>
  <si>
    <t>新建光伏电站200kwp，占地面积5000平方米</t>
  </si>
  <si>
    <t>村级光伏电站建设总规模≧200千瓦、当年开工率≧100%、当年完成率≧100%、受益脱贫人口数≧8人；光伏扶贫电站持线运营年限≧20年。</t>
  </si>
  <si>
    <t>浓桥镇</t>
  </si>
  <si>
    <t>东方红村</t>
  </si>
  <si>
    <t>建设200千瓦光伏电站，占地约4000平方米</t>
  </si>
  <si>
    <t>村级光伏电站建设总规模≧200千瓦、当年开工率≧100%、当年完成率≧100%、受益脱贫人口数≧11人；光伏扶贫电站持线运营年限≧20年。</t>
  </si>
  <si>
    <t>永丰村</t>
  </si>
  <si>
    <t>新建200KW光伏发电站，占地3000平方米</t>
  </si>
  <si>
    <t>村级光伏电站建设总规模≧200千瓦、当年开工率≧100%、当年完成率≧100%、受益脱贫人口数≧3人；光伏扶贫电站持线运营年限≧20年。</t>
  </si>
  <si>
    <t>精炼大豆油生产线设备项目</t>
  </si>
  <si>
    <t>建胜村</t>
  </si>
  <si>
    <t>300T/D大豆预处理榨油车间设备一套；300吨/日浸出成套设备一套；20T/D半连续精练车间设备一套。</t>
  </si>
  <si>
    <t>处</t>
  </si>
  <si>
    <t>增加就业渠道，收益纳入村集体，为本村脱贫户、监测户分红，每人可增加收入500元</t>
  </si>
  <si>
    <t>当年开工率≧100%、当年完成率≧100%。村集体收益≧50万元/ 年；受益农户≧164户，受益脱贫户≧8户；脱贫户满意度≧100%</t>
  </si>
  <si>
    <t>农业农村局</t>
  </si>
  <si>
    <t>浓桥镇人民政府</t>
  </si>
  <si>
    <t>购置农机具项目</t>
  </si>
  <si>
    <t>别拉洪乡</t>
  </si>
  <si>
    <t>民丰村</t>
  </si>
  <si>
    <t>购买1804牵引车2台及其配套设备2套</t>
  </si>
  <si>
    <t>套/台</t>
  </si>
  <si>
    <t>群众参与采购与监督。经营时期，采取向本村村民发包经营与管理，村级监督。</t>
  </si>
  <si>
    <t>购买农机车≧2台、套；项目(工程)完成及时率≧100%；补助标准34万元/台、套，受益人口户数≧127户；工程使用年限≧10年</t>
  </si>
  <si>
    <t>别拉洪乡人民政府</t>
  </si>
  <si>
    <t>二</t>
  </si>
  <si>
    <t>农村基础设施建设项目</t>
  </si>
  <si>
    <t>地秤</t>
  </si>
  <si>
    <t>新建1处150吨地秤、30平方秤房及相关配套设施（三项的变压器、电线杆、配电箱、监控、硬化路）</t>
  </si>
  <si>
    <t>吨</t>
  </si>
  <si>
    <t>村集体使用</t>
  </si>
  <si>
    <t>新建地秤≥150吨；带动增加贫人口收入≧300元每户；当年开工率≧100%/年；受益脱贫人口户数≧15户；使用年限≥5年</t>
  </si>
  <si>
    <t>乌苏镇人民政府</t>
  </si>
  <si>
    <t>粮食晾晒场</t>
  </si>
  <si>
    <t>东发村</t>
  </si>
  <si>
    <t>新建粮食晾晒场6600㎡，长100米，宽60米，及配套设施建设</t>
  </si>
  <si>
    <t>新建粮食晾晒场≥6600㎡；带动增加贫人口收入≧500元每户/年；受益脱贫人口户数≧1户；使用年限≥10年</t>
  </si>
  <si>
    <t>通江镇人民政府</t>
  </si>
  <si>
    <t>自来水维修改造</t>
  </si>
  <si>
    <t>石头卧子村</t>
  </si>
  <si>
    <t>建设井房60㎡，供水管线3000延长米</t>
  </si>
  <si>
    <t>米</t>
  </si>
  <si>
    <t>新建井房≧60平方米，供水管线3000米，预计完成度100%，补助标准140万元/处；受益户≧63户</t>
  </si>
  <si>
    <t>水务局</t>
  </si>
  <si>
    <t>维修改造供水管线4000米</t>
  </si>
  <si>
    <t>供水管线≥4000延长米、当年开工率≥100%；当年完成率≥100%；补助标准≥35万元；使用年限≥10年；受益脱贫户≥15户；受益群众≥176户。</t>
  </si>
  <si>
    <t>红卫村</t>
  </si>
  <si>
    <t>村内自来水管网改造2600米，其中干线管道350米、支线管道2250米</t>
  </si>
  <si>
    <t>全民使用</t>
  </si>
  <si>
    <t>改善饮水条件，保障饮水安全，当年开工率≥100%，完工率≥100%，帮扶户受益≥2户，其他农户273户</t>
  </si>
  <si>
    <t>市水务局</t>
  </si>
  <si>
    <t>寒葱沟镇人民政府</t>
  </si>
  <si>
    <t>村内道路硬化</t>
  </si>
  <si>
    <t>海旺村</t>
  </si>
  <si>
    <t>新建3.1公里长，3.5米宽，厚0.2米水泥路硬化及路基回填。</t>
  </si>
  <si>
    <t>公里</t>
  </si>
  <si>
    <t>村内道路硬化≧3.1公里；当年开工率≧100%、当年完成率≧100%；受益脱贫人口数≧11人；补助标准≧88万元/每公里；工程使用年限≧10年；群众满意度≧100%。</t>
  </si>
  <si>
    <t>海青镇人民政府</t>
  </si>
  <si>
    <t>海宏村</t>
  </si>
  <si>
    <t>拆除原始破损路面，新建0.43公里长，4米宽，厚0.2米，水泥硬化及下涵管6处24米。</t>
  </si>
  <si>
    <t>2022年8月31日</t>
  </si>
  <si>
    <t>村内道路硬化≧0.43公里；当年开工率≧100%、当年完成率≧100%；受益贫困人口数≧39人；补助标准≧262元/平方米；工程使用年限≧10年</t>
  </si>
  <si>
    <t>村内道路及排水</t>
  </si>
  <si>
    <t>生德库村</t>
  </si>
  <si>
    <t>新建浓江乡生德库村村内道路12条，道路总长2.853公里；修建路边排水沟渠1794延米，新建过街管涵216米</t>
  </si>
  <si>
    <t>329</t>
  </si>
  <si>
    <t>新建村内道路≧2.85公里；修建路边沟≧1794米；新建过街涵管≧216米；当年开工率≧100%、当年完成率≧100%；受益人口数≧329人；工程使用年限≧10年</t>
  </si>
  <si>
    <t>浓江乡人民政府</t>
  </si>
  <si>
    <t>农田路项目</t>
  </si>
  <si>
    <t>农田路铺砂石长3公里、宽4米、厚0.3米。</t>
  </si>
  <si>
    <t>铺设砂石≥3千米，当年开工率≧100%、当年完成率≧100%。道路补助16万元/公里，使用年限≧5年，受益农户≧542户，受益脱贫户≧15户。完成后改善村民居住环境</t>
  </si>
  <si>
    <t>红丰村</t>
  </si>
  <si>
    <t>农田路铺沙石路2公里，宽4米，厚0.3米。</t>
  </si>
  <si>
    <t>村集体</t>
  </si>
  <si>
    <t>村内田间路铺设砂石≥2公里，当年开工率≧100%、当年完成率≧100%。道路补助15万元/公里，使用年限≧5年，受益农户≧198户，受益脱贫户≧11户，完成后改善村民居住环境</t>
  </si>
  <si>
    <t>平原村</t>
  </si>
  <si>
    <t>维修农田路4.5公里（一条1.38公里、宽3.5米、厚度0.3米；一条3.12公里、宽3.5米、厚度0.3米）</t>
  </si>
  <si>
    <t>铺垫砂石≧10000方；受益脱贫人口数≧11人；工程使用年限≧5年</t>
  </si>
  <si>
    <t>鸭南乡人民政府</t>
  </si>
  <si>
    <t>维修农田砂石路4.8公里、宽4米、厚0.3米</t>
  </si>
  <si>
    <t>铺设砂石≥4.8公里，当年开工率≧100%、当年完成率≧100%。道路补助9.7万元/公里，使用年限≧5年，受益农户≧799户，受益脱贫户≧33户</t>
  </si>
  <si>
    <t>新远村</t>
  </si>
  <si>
    <t>维修农田砂石路8.5公里、宽3.5米、厚0.35米。</t>
  </si>
  <si>
    <t>铺设砂石≥8.5公里，当年开工率≧100%、当年完成率≧100%。道路补助15万元/公里，使用年限≧5年，受益农户≧90户，受益脱贫户≧4户</t>
  </si>
  <si>
    <t>亮子里村</t>
  </si>
  <si>
    <t>农田路铺砂石，需要砂石1500方</t>
  </si>
  <si>
    <t>立方</t>
  </si>
  <si>
    <t>铺垫砂石≧1500方；项目(工程)完成及时率≧100%；受益人口户数≧133户；工程使用年限≧5年</t>
  </si>
  <si>
    <t>农场事务中心</t>
  </si>
  <si>
    <t>双胜村</t>
  </si>
  <si>
    <t>新建农田路6.795千米</t>
  </si>
  <si>
    <t>2022.8</t>
  </si>
  <si>
    <t>续建农田路≧6.795公里；当年开工率≧100%、当年完成率≧100%；受益人口数≧568人；工程使用年限≧10年</t>
  </si>
  <si>
    <t>路边沟项目</t>
  </si>
  <si>
    <t>清淤、修缮路边沟，长1330米，宽2米，深1米。</t>
  </si>
  <si>
    <t>修缮路边沟≥1330米；受益户数≥15户；开工率≥100%；完工率≥100%；验收率≥100%；使用年限≥5年</t>
  </si>
  <si>
    <t>石砌路边沟项目</t>
  </si>
  <si>
    <t>浓江村</t>
  </si>
  <si>
    <t>新建路边沟1034米</t>
  </si>
  <si>
    <t>路边沟≧1034米；当年开工率≧100%、当年完成率≧100%；受益人口数≧552人；工程使用年限≧10年</t>
  </si>
  <si>
    <t>桥涵项目</t>
  </si>
  <si>
    <t>东岗村</t>
  </si>
  <si>
    <t>2X2X6米方涵1座</t>
  </si>
  <si>
    <t>座</t>
  </si>
  <si>
    <t>修建方桥涵数量≧1座；补助标准每座桥≧15万元；受益人口户数≧124户；工程使用年限≧10年</t>
  </si>
  <si>
    <t>农富村</t>
  </si>
  <si>
    <t>2X2X5米方涵三座</t>
  </si>
  <si>
    <t>修建方桥涵数量≧3座；补助标准每座桥≧15万元；受益人口户数≧124户；工程使用年限≧10年</t>
  </si>
  <si>
    <t>四合村</t>
  </si>
  <si>
    <t>建设2mx2mx8m双孔方涵</t>
  </si>
  <si>
    <t>新建桥涵≥1座；补助标准每座≧47万元；受益人口户数≧32户；工程使用年限≧10年</t>
  </si>
  <si>
    <t>8米宽、9米长盖板桥1座</t>
  </si>
  <si>
    <t>修建桥涵数量≧1座；项目(工程)完成及时率≧100%；补助标准每座桥≧55万元；受益人口户数≧127户；工程使用年限≧10年</t>
  </si>
  <si>
    <t>三</t>
  </si>
  <si>
    <t>其他项目</t>
  </si>
  <si>
    <t>雨露计划</t>
  </si>
  <si>
    <t>为脱贫户和监测户里中高职、大中专学生提供教育资助</t>
  </si>
  <si>
    <t>人</t>
  </si>
  <si>
    <t>资助脱贫户子女人数≧12人；接受补助的学生中建档立卡脱贫户子女占比≧100％；资助标准达标率≧100％；资助标准达标率≧100％；资助经费及时发放率≧100％；建档立卡脱贫户子女生均资助标准1500元/学年；受益脱贫人口数≧20人；建档立卡脱贫户子女全程全部接受资助的比例≥100%；受助学生满意度≥100%</t>
  </si>
  <si>
    <t>项目管理费</t>
  </si>
  <si>
    <t>项目前期准备、实施等费用</t>
  </si>
  <si>
    <t>各乡（镇）场</t>
  </si>
  <si>
    <t>脱贫劳动力外出务工交通补贴</t>
  </si>
  <si>
    <t>为外出务工脱贫劳动力提供外出务工交通补贴</t>
  </si>
  <si>
    <t>抚远市就业局</t>
  </si>
  <si>
    <t>脱贫劳动力（含监测帮扶对象）外出务工生产奖补</t>
  </si>
  <si>
    <t>为外出务工脱贫劳动力提供外出务工生产奖补</t>
  </si>
  <si>
    <t>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</si>
</sst>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8"/>
      <name val="方正小标宋简体"/>
      <family val="0"/>
    </font>
    <font>
      <sz val="20"/>
      <name val="黑体"/>
      <family val="3"/>
    </font>
    <font>
      <sz val="20"/>
      <color indexed="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20"/>
      <name val="Cambria"/>
      <family val="0"/>
    </font>
    <font>
      <sz val="20"/>
      <color theme="1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7" fillId="9" borderId="0" applyNumberFormat="0" applyBorder="0" applyAlignment="0" applyProtection="0"/>
    <xf numFmtId="0" fontId="36" fillId="0" borderId="5" applyNumberFormat="0" applyFill="0" applyAlignment="0" applyProtection="0"/>
    <xf numFmtId="0" fontId="17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8" fillId="12" borderId="7" applyNumberFormat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42" fillId="0" borderId="8" applyNumberFormat="0" applyFill="0" applyAlignment="0" applyProtection="0"/>
    <xf numFmtId="0" fontId="14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5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10"/>
  <sheetViews>
    <sheetView tabSelected="1" zoomScale="25" zoomScaleNormal="25" zoomScaleSheetLayoutView="100" workbookViewId="0" topLeftCell="A1">
      <pane ySplit="7" topLeftCell="A8" activePane="bottomLeft" state="frozen"/>
      <selection pane="bottomLeft" activeCell="Y11" sqref="Y11"/>
    </sheetView>
  </sheetViews>
  <sheetFormatPr defaultColWidth="9.00390625" defaultRowHeight="13.5"/>
  <cols>
    <col min="1" max="1" width="6.375" style="1" customWidth="1"/>
    <col min="2" max="2" width="24.125" style="6" customWidth="1"/>
    <col min="3" max="3" width="7.875" style="1" customWidth="1"/>
    <col min="4" max="4" width="15.75390625" style="1" customWidth="1"/>
    <col min="5" max="5" width="13.00390625" style="1" customWidth="1"/>
    <col min="6" max="6" width="46.625" style="6" customWidth="1"/>
    <col min="7" max="7" width="10.125" style="1" customWidth="1"/>
    <col min="8" max="8" width="10.625" style="1" customWidth="1"/>
    <col min="9" max="9" width="26.375" style="1" customWidth="1"/>
    <col min="10" max="10" width="24.375" style="1" customWidth="1"/>
    <col min="11" max="11" width="24.75390625" style="1" customWidth="1"/>
    <col min="12" max="12" width="24.125" style="1" customWidth="1"/>
    <col min="13" max="22" width="21.375" style="1" customWidth="1"/>
    <col min="23" max="23" width="18.875" style="1" customWidth="1"/>
    <col min="24" max="24" width="18.625" style="1" customWidth="1"/>
    <col min="25" max="25" width="15.125" style="1" customWidth="1"/>
    <col min="26" max="26" width="53.75390625" style="6" customWidth="1"/>
    <col min="27" max="29" width="9.00390625" style="1" customWidth="1"/>
    <col min="30" max="30" width="9.125" style="1" customWidth="1"/>
    <col min="31" max="31" width="17.50390625" style="1" customWidth="1"/>
    <col min="32" max="32" width="124.00390625" style="6" customWidth="1"/>
    <col min="33" max="33" width="22.75390625" style="1" customWidth="1"/>
    <col min="34" max="34" width="27.625" style="1" customWidth="1"/>
    <col min="35" max="35" width="22.875" style="1" customWidth="1"/>
    <col min="36" max="172" width="9.00390625" style="1" customWidth="1"/>
    <col min="173" max="16384" width="9.00390625" style="7" customWidth="1"/>
  </cols>
  <sheetData>
    <row r="1" spans="1:35" s="1" customFormat="1" ht="6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48"/>
      <c r="AG1" s="8"/>
      <c r="AH1" s="8"/>
      <c r="AI1" s="8"/>
    </row>
    <row r="2" spans="1:32" s="2" customFormat="1" ht="37.5" customHeight="1">
      <c r="A2" s="9"/>
      <c r="B2" s="9"/>
      <c r="C2" s="9"/>
      <c r="D2" s="9"/>
      <c r="E2" s="9"/>
      <c r="F2" s="10"/>
      <c r="AF2" s="10"/>
    </row>
    <row r="3" spans="1:250" s="3" customFormat="1" ht="66" customHeight="1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1" t="s">
        <v>5</v>
      </c>
      <c r="G3" s="15" t="s">
        <v>6</v>
      </c>
      <c r="H3" s="16"/>
      <c r="I3" s="35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3" t="s">
        <v>16</v>
      </c>
      <c r="S3" s="42"/>
      <c r="T3" s="42"/>
      <c r="U3" s="42"/>
      <c r="V3" s="42"/>
      <c r="W3" s="15" t="s">
        <v>17</v>
      </c>
      <c r="X3" s="43" t="s">
        <v>18</v>
      </c>
      <c r="Y3" s="11" t="s">
        <v>19</v>
      </c>
      <c r="Z3" s="13" t="s">
        <v>20</v>
      </c>
      <c r="AA3" s="42"/>
      <c r="AB3" s="42"/>
      <c r="AC3" s="42"/>
      <c r="AD3" s="42"/>
      <c r="AE3" s="14"/>
      <c r="AF3" s="49" t="s">
        <v>21</v>
      </c>
      <c r="AG3" s="15" t="s">
        <v>22</v>
      </c>
      <c r="AH3" s="15" t="s">
        <v>23</v>
      </c>
      <c r="AI3" s="15" t="s">
        <v>24</v>
      </c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pans="1:250" s="3" customFormat="1" ht="66" customHeight="1">
      <c r="A4" s="17"/>
      <c r="B4" s="17"/>
      <c r="C4" s="18"/>
      <c r="D4" s="11" t="s">
        <v>25</v>
      </c>
      <c r="E4" s="11" t="s">
        <v>26</v>
      </c>
      <c r="F4" s="17"/>
      <c r="G4" s="15" t="s">
        <v>27</v>
      </c>
      <c r="H4" s="16" t="s">
        <v>28</v>
      </c>
      <c r="I4" s="35"/>
      <c r="J4" s="17"/>
      <c r="K4" s="17"/>
      <c r="L4" s="17"/>
      <c r="M4" s="17"/>
      <c r="N4" s="17"/>
      <c r="O4" s="17"/>
      <c r="P4" s="17"/>
      <c r="Q4" s="17"/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  <c r="W4" s="15"/>
      <c r="X4" s="44"/>
      <c r="Y4" s="17"/>
      <c r="Z4" s="15" t="s">
        <v>34</v>
      </c>
      <c r="AA4" s="15" t="s">
        <v>35</v>
      </c>
      <c r="AB4" s="15"/>
      <c r="AC4" s="15"/>
      <c r="AD4" s="15"/>
      <c r="AE4" s="12" t="s">
        <v>36</v>
      </c>
      <c r="AF4" s="49"/>
      <c r="AG4" s="15"/>
      <c r="AH4" s="15"/>
      <c r="AI4" s="15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</row>
    <row r="5" spans="1:250" s="3" customFormat="1" ht="66" customHeight="1">
      <c r="A5" s="17"/>
      <c r="B5" s="17"/>
      <c r="C5" s="18"/>
      <c r="D5" s="17"/>
      <c r="E5" s="17"/>
      <c r="F5" s="17"/>
      <c r="G5" s="15"/>
      <c r="H5" s="16"/>
      <c r="I5" s="3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  <c r="X5" s="44"/>
      <c r="Y5" s="17"/>
      <c r="Z5" s="15"/>
      <c r="AA5" s="15" t="s">
        <v>37</v>
      </c>
      <c r="AB5" s="15"/>
      <c r="AC5" s="15" t="s">
        <v>38</v>
      </c>
      <c r="AD5" s="15"/>
      <c r="AE5" s="18"/>
      <c r="AF5" s="49"/>
      <c r="AG5" s="15"/>
      <c r="AH5" s="15"/>
      <c r="AI5" s="15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</row>
    <row r="6" spans="1:250" s="3" customFormat="1" ht="66" customHeight="1">
      <c r="A6" s="19"/>
      <c r="B6" s="19"/>
      <c r="C6" s="20"/>
      <c r="D6" s="19"/>
      <c r="E6" s="19"/>
      <c r="F6" s="19"/>
      <c r="G6" s="15"/>
      <c r="H6" s="16"/>
      <c r="I6" s="3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5"/>
      <c r="X6" s="45"/>
      <c r="Y6" s="19"/>
      <c r="Z6" s="15"/>
      <c r="AA6" s="50" t="s">
        <v>39</v>
      </c>
      <c r="AB6" s="50" t="s">
        <v>40</v>
      </c>
      <c r="AC6" s="50" t="s">
        <v>39</v>
      </c>
      <c r="AD6" s="50" t="s">
        <v>40</v>
      </c>
      <c r="AE6" s="20"/>
      <c r="AF6" s="49"/>
      <c r="AG6" s="15"/>
      <c r="AH6" s="15"/>
      <c r="AI6" s="15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s="4" customFormat="1" ht="42.75" customHeight="1">
      <c r="A7" s="21"/>
      <c r="B7" s="22" t="s">
        <v>41</v>
      </c>
      <c r="C7" s="23"/>
      <c r="D7" s="21"/>
      <c r="E7" s="21"/>
      <c r="F7" s="22"/>
      <c r="G7" s="21"/>
      <c r="H7" s="21"/>
      <c r="I7" s="36">
        <f>I8+I22+I44</f>
        <v>4101.024053</v>
      </c>
      <c r="J7" s="37">
        <v>1004</v>
      </c>
      <c r="K7" s="37">
        <v>1061</v>
      </c>
      <c r="L7" s="37">
        <v>1046</v>
      </c>
      <c r="M7" s="37">
        <v>227</v>
      </c>
      <c r="N7" s="38">
        <v>203</v>
      </c>
      <c r="O7" s="38">
        <v>92</v>
      </c>
      <c r="P7" s="38">
        <v>121</v>
      </c>
      <c r="Q7" s="38">
        <v>306</v>
      </c>
      <c r="R7" s="37">
        <v>13.681217</v>
      </c>
      <c r="S7" s="37">
        <v>17.331172</v>
      </c>
      <c r="T7" s="37">
        <v>2.008983</v>
      </c>
      <c r="U7" s="37">
        <v>0.429977</v>
      </c>
      <c r="V7" s="37">
        <v>7.572704</v>
      </c>
      <c r="W7" s="21"/>
      <c r="X7" s="21"/>
      <c r="Y7" s="21"/>
      <c r="Z7" s="51"/>
      <c r="AA7" s="21"/>
      <c r="AB7" s="23"/>
      <c r="AC7" s="23"/>
      <c r="AD7" s="23"/>
      <c r="AE7" s="23"/>
      <c r="AF7" s="51"/>
      <c r="AG7" s="21"/>
      <c r="AH7" s="21"/>
      <c r="AI7" s="2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</row>
    <row r="8" spans="1:172" s="4" customFormat="1" ht="51">
      <c r="A8" s="21" t="s">
        <v>42</v>
      </c>
      <c r="B8" s="22" t="s">
        <v>43</v>
      </c>
      <c r="C8" s="23"/>
      <c r="D8" s="21"/>
      <c r="E8" s="21"/>
      <c r="F8" s="24"/>
      <c r="G8" s="21"/>
      <c r="H8" s="21"/>
      <c r="I8" s="21">
        <f>I9+I10+I11+I12+I13+I14+I15+I20+I21+I16+I17+I18+I19</f>
        <v>2353</v>
      </c>
      <c r="J8" s="21">
        <f aca="true" t="shared" si="0" ref="J8:V8">J9+J10+J11+J12+J13+J14+J15+J20+J21+J16+J17+J18+J19</f>
        <v>553</v>
      </c>
      <c r="K8" s="21">
        <f t="shared" si="0"/>
        <v>682</v>
      </c>
      <c r="L8" s="21">
        <f t="shared" si="0"/>
        <v>602</v>
      </c>
      <c r="M8" s="21">
        <f t="shared" si="0"/>
        <v>0</v>
      </c>
      <c r="N8" s="21">
        <f t="shared" si="0"/>
        <v>150.9</v>
      </c>
      <c r="O8" s="21">
        <f t="shared" si="0"/>
        <v>91.1</v>
      </c>
      <c r="P8" s="21">
        <f t="shared" si="0"/>
        <v>68</v>
      </c>
      <c r="Q8" s="21">
        <f t="shared" si="0"/>
        <v>206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/>
      <c r="X8" s="21"/>
      <c r="Y8" s="21"/>
      <c r="Z8" s="51"/>
      <c r="AA8" s="21"/>
      <c r="AB8" s="23"/>
      <c r="AC8" s="23"/>
      <c r="AD8" s="23"/>
      <c r="AE8" s="23"/>
      <c r="AF8" s="51"/>
      <c r="AG8" s="21"/>
      <c r="AH8" s="21"/>
      <c r="AI8" s="2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35" s="3" customFormat="1" ht="69.75" customHeight="1">
      <c r="A9" s="25">
        <v>1</v>
      </c>
      <c r="B9" s="26" t="s">
        <v>44</v>
      </c>
      <c r="C9" s="27" t="s">
        <v>45</v>
      </c>
      <c r="D9" s="28" t="s">
        <v>46</v>
      </c>
      <c r="E9" s="28" t="s">
        <v>47</v>
      </c>
      <c r="F9" s="29" t="s">
        <v>48</v>
      </c>
      <c r="G9" s="27" t="s">
        <v>49</v>
      </c>
      <c r="H9" s="27">
        <v>350</v>
      </c>
      <c r="I9" s="27">
        <v>245</v>
      </c>
      <c r="J9" s="27">
        <v>245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46">
        <v>2022.5</v>
      </c>
      <c r="X9" s="47">
        <v>2022.12</v>
      </c>
      <c r="Y9" s="52" t="s">
        <v>50</v>
      </c>
      <c r="Z9" s="52" t="s">
        <v>51</v>
      </c>
      <c r="AA9" s="27">
        <v>5</v>
      </c>
      <c r="AB9" s="52">
        <v>8</v>
      </c>
      <c r="AC9" s="53">
        <v>218</v>
      </c>
      <c r="AD9" s="52">
        <v>506</v>
      </c>
      <c r="AE9" s="27">
        <v>7</v>
      </c>
      <c r="AF9" s="54" t="s">
        <v>52</v>
      </c>
      <c r="AG9" s="62" t="s">
        <v>53</v>
      </c>
      <c r="AH9" s="62" t="s">
        <v>54</v>
      </c>
      <c r="AI9" s="63"/>
    </row>
    <row r="10" spans="1:35" s="3" customFormat="1" ht="69.75" customHeight="1">
      <c r="A10" s="30"/>
      <c r="B10" s="26" t="s">
        <v>44</v>
      </c>
      <c r="C10" s="27" t="s">
        <v>45</v>
      </c>
      <c r="D10" s="28" t="s">
        <v>55</v>
      </c>
      <c r="E10" s="28" t="s">
        <v>56</v>
      </c>
      <c r="F10" s="29" t="s">
        <v>57</v>
      </c>
      <c r="G10" s="27" t="s">
        <v>49</v>
      </c>
      <c r="H10" s="27">
        <v>200</v>
      </c>
      <c r="I10" s="27">
        <v>140</v>
      </c>
      <c r="J10" s="27"/>
      <c r="K10" s="27">
        <v>75</v>
      </c>
      <c r="L10" s="27">
        <v>65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46">
        <v>2022.5</v>
      </c>
      <c r="X10" s="47">
        <v>2022.12</v>
      </c>
      <c r="Y10" s="52" t="s">
        <v>50</v>
      </c>
      <c r="Z10" s="52" t="s">
        <v>51</v>
      </c>
      <c r="AA10" s="39">
        <v>2</v>
      </c>
      <c r="AB10" s="52">
        <v>4</v>
      </c>
      <c r="AC10" s="53">
        <v>93</v>
      </c>
      <c r="AD10" s="52">
        <v>226</v>
      </c>
      <c r="AE10" s="27">
        <v>5</v>
      </c>
      <c r="AF10" s="54" t="s">
        <v>58</v>
      </c>
      <c r="AG10" s="62" t="s">
        <v>53</v>
      </c>
      <c r="AH10" s="62" t="s">
        <v>54</v>
      </c>
      <c r="AI10" s="63"/>
    </row>
    <row r="11" spans="1:35" s="3" customFormat="1" ht="69.75" customHeight="1">
      <c r="A11" s="30"/>
      <c r="B11" s="26" t="s">
        <v>44</v>
      </c>
      <c r="C11" s="27" t="s">
        <v>45</v>
      </c>
      <c r="D11" s="28" t="s">
        <v>55</v>
      </c>
      <c r="E11" s="28" t="s">
        <v>59</v>
      </c>
      <c r="F11" s="29" t="s">
        <v>60</v>
      </c>
      <c r="G11" s="27" t="s">
        <v>49</v>
      </c>
      <c r="H11" s="27">
        <v>200</v>
      </c>
      <c r="I11" s="27">
        <v>140</v>
      </c>
      <c r="J11" s="27">
        <v>140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46">
        <v>2022.5</v>
      </c>
      <c r="X11" s="47">
        <v>2022.12</v>
      </c>
      <c r="Y11" s="52" t="s">
        <v>50</v>
      </c>
      <c r="Z11" s="52" t="s">
        <v>51</v>
      </c>
      <c r="AA11" s="39">
        <v>1</v>
      </c>
      <c r="AB11" s="52">
        <v>6</v>
      </c>
      <c r="AC11" s="53">
        <v>101</v>
      </c>
      <c r="AD11" s="52">
        <v>277</v>
      </c>
      <c r="AE11" s="27">
        <v>5</v>
      </c>
      <c r="AF11" s="54" t="s">
        <v>61</v>
      </c>
      <c r="AG11" s="62" t="s">
        <v>53</v>
      </c>
      <c r="AH11" s="62" t="s">
        <v>54</v>
      </c>
      <c r="AI11" s="63"/>
    </row>
    <row r="12" spans="1:35" s="3" customFormat="1" ht="69.75" customHeight="1">
      <c r="A12" s="30"/>
      <c r="B12" s="26" t="s">
        <v>44</v>
      </c>
      <c r="C12" s="27" t="s">
        <v>45</v>
      </c>
      <c r="D12" s="28" t="s">
        <v>62</v>
      </c>
      <c r="E12" s="28" t="s">
        <v>63</v>
      </c>
      <c r="F12" s="29" t="s">
        <v>64</v>
      </c>
      <c r="G12" s="27" t="s">
        <v>49</v>
      </c>
      <c r="H12" s="27">
        <v>100</v>
      </c>
      <c r="I12" s="27">
        <v>70</v>
      </c>
      <c r="J12" s="27">
        <v>70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46">
        <v>2022.5</v>
      </c>
      <c r="X12" s="47">
        <v>2022.12</v>
      </c>
      <c r="Y12" s="52" t="s">
        <v>50</v>
      </c>
      <c r="Z12" s="52" t="s">
        <v>51</v>
      </c>
      <c r="AA12" s="39">
        <v>1</v>
      </c>
      <c r="AB12" s="52">
        <v>2</v>
      </c>
      <c r="AC12" s="53">
        <v>84</v>
      </c>
      <c r="AD12" s="52">
        <v>227</v>
      </c>
      <c r="AE12" s="27">
        <v>5.3</v>
      </c>
      <c r="AF12" s="54" t="s">
        <v>65</v>
      </c>
      <c r="AG12" s="62" t="s">
        <v>53</v>
      </c>
      <c r="AH12" s="62" t="s">
        <v>54</v>
      </c>
      <c r="AI12" s="63"/>
    </row>
    <row r="13" spans="1:35" s="3" customFormat="1" ht="69.75" customHeight="1">
      <c r="A13" s="30"/>
      <c r="B13" s="26" t="s">
        <v>44</v>
      </c>
      <c r="C13" s="27" t="s">
        <v>45</v>
      </c>
      <c r="D13" s="28" t="s">
        <v>66</v>
      </c>
      <c r="E13" s="28" t="s">
        <v>67</v>
      </c>
      <c r="F13" s="29" t="s">
        <v>68</v>
      </c>
      <c r="G13" s="27" t="s">
        <v>49</v>
      </c>
      <c r="H13" s="27">
        <v>260</v>
      </c>
      <c r="I13" s="39">
        <v>184</v>
      </c>
      <c r="J13" s="39"/>
      <c r="K13" s="39">
        <v>184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6">
        <v>2022.5</v>
      </c>
      <c r="X13" s="47">
        <v>2022.12</v>
      </c>
      <c r="Y13" s="52" t="s">
        <v>50</v>
      </c>
      <c r="Z13" s="52" t="s">
        <v>51</v>
      </c>
      <c r="AA13" s="39">
        <v>1</v>
      </c>
      <c r="AB13" s="52">
        <v>2</v>
      </c>
      <c r="AC13" s="53">
        <v>110</v>
      </c>
      <c r="AD13" s="52">
        <v>231</v>
      </c>
      <c r="AE13" s="27">
        <v>12</v>
      </c>
      <c r="AF13" s="54" t="s">
        <v>69</v>
      </c>
      <c r="AG13" s="62" t="s">
        <v>53</v>
      </c>
      <c r="AH13" s="62" t="s">
        <v>54</v>
      </c>
      <c r="AI13" s="63"/>
    </row>
    <row r="14" spans="1:192" s="3" customFormat="1" ht="51">
      <c r="A14" s="30"/>
      <c r="B14" s="26" t="s">
        <v>44</v>
      </c>
      <c r="C14" s="27" t="s">
        <v>45</v>
      </c>
      <c r="D14" s="28" t="s">
        <v>70</v>
      </c>
      <c r="E14" s="28" t="s">
        <v>71</v>
      </c>
      <c r="F14" s="29" t="s">
        <v>72</v>
      </c>
      <c r="G14" s="27" t="s">
        <v>49</v>
      </c>
      <c r="H14" s="27">
        <v>300</v>
      </c>
      <c r="I14" s="39">
        <v>210</v>
      </c>
      <c r="J14" s="39"/>
      <c r="K14" s="39">
        <v>210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6">
        <v>2022.5</v>
      </c>
      <c r="X14" s="47">
        <v>2022.12</v>
      </c>
      <c r="Y14" s="52" t="s">
        <v>50</v>
      </c>
      <c r="Z14" s="52" t="s">
        <v>51</v>
      </c>
      <c r="AA14" s="39">
        <v>15</v>
      </c>
      <c r="AB14" s="52">
        <v>26</v>
      </c>
      <c r="AC14" s="53">
        <v>176</v>
      </c>
      <c r="AD14" s="52">
        <v>382</v>
      </c>
      <c r="AE14" s="27">
        <v>18</v>
      </c>
      <c r="AF14" s="54" t="s">
        <v>73</v>
      </c>
      <c r="AG14" s="62" t="s">
        <v>53</v>
      </c>
      <c r="AH14" s="62" t="s">
        <v>54</v>
      </c>
      <c r="AI14" s="6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</row>
    <row r="15" spans="1:192" s="3" customFormat="1" ht="51" customHeight="1">
      <c r="A15" s="30"/>
      <c r="B15" s="26" t="s">
        <v>44</v>
      </c>
      <c r="C15" s="27" t="s">
        <v>45</v>
      </c>
      <c r="D15" s="28" t="s">
        <v>74</v>
      </c>
      <c r="E15" s="28" t="s">
        <v>75</v>
      </c>
      <c r="F15" s="29" t="s">
        <v>76</v>
      </c>
      <c r="G15" s="27" t="s">
        <v>49</v>
      </c>
      <c r="H15" s="27">
        <v>200</v>
      </c>
      <c r="I15" s="39">
        <v>140</v>
      </c>
      <c r="J15" s="39"/>
      <c r="K15" s="39">
        <v>140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6">
        <v>2022.5</v>
      </c>
      <c r="X15" s="47">
        <v>2022.12</v>
      </c>
      <c r="Y15" s="52" t="s">
        <v>50</v>
      </c>
      <c r="Z15" s="52" t="s">
        <v>51</v>
      </c>
      <c r="AA15" s="39">
        <v>11</v>
      </c>
      <c r="AB15" s="52"/>
      <c r="AC15" s="53" t="s">
        <v>77</v>
      </c>
      <c r="AD15" s="52"/>
      <c r="AE15" s="27">
        <v>5</v>
      </c>
      <c r="AF15" s="54" t="s">
        <v>78</v>
      </c>
      <c r="AG15" s="62" t="s">
        <v>53</v>
      </c>
      <c r="AH15" s="62" t="s">
        <v>54</v>
      </c>
      <c r="AI15" s="6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</row>
    <row r="16" spans="1:192" s="3" customFormat="1" ht="51" customHeight="1">
      <c r="A16" s="30"/>
      <c r="B16" s="26" t="s">
        <v>44</v>
      </c>
      <c r="C16" s="27" t="s">
        <v>45</v>
      </c>
      <c r="D16" s="28" t="s">
        <v>79</v>
      </c>
      <c r="E16" s="28" t="s">
        <v>80</v>
      </c>
      <c r="F16" s="29" t="s">
        <v>81</v>
      </c>
      <c r="G16" s="27" t="s">
        <v>49</v>
      </c>
      <c r="H16" s="27">
        <v>300</v>
      </c>
      <c r="I16" s="39">
        <v>165</v>
      </c>
      <c r="J16" s="39"/>
      <c r="K16" s="39"/>
      <c r="L16" s="39"/>
      <c r="M16" s="39"/>
      <c r="N16" s="39">
        <v>97</v>
      </c>
      <c r="O16" s="39"/>
      <c r="P16" s="39">
        <v>68</v>
      </c>
      <c r="Q16" s="39"/>
      <c r="R16" s="39"/>
      <c r="S16" s="39"/>
      <c r="T16" s="39"/>
      <c r="U16" s="39"/>
      <c r="V16" s="39"/>
      <c r="W16" s="46" t="s">
        <v>82</v>
      </c>
      <c r="X16" s="47" t="s">
        <v>83</v>
      </c>
      <c r="Y16" s="52" t="s">
        <v>84</v>
      </c>
      <c r="Z16" s="52" t="s">
        <v>85</v>
      </c>
      <c r="AA16" s="39">
        <v>14</v>
      </c>
      <c r="AB16" s="52">
        <v>32</v>
      </c>
      <c r="AC16" s="53">
        <v>466</v>
      </c>
      <c r="AD16" s="52">
        <v>1425</v>
      </c>
      <c r="AE16" s="27">
        <v>8</v>
      </c>
      <c r="AF16" s="54" t="s">
        <v>86</v>
      </c>
      <c r="AG16" s="62" t="s">
        <v>53</v>
      </c>
      <c r="AH16" s="62" t="s">
        <v>87</v>
      </c>
      <c r="AI16" s="6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</row>
    <row r="17" spans="1:192" s="3" customFormat="1" ht="51" customHeight="1">
      <c r="A17" s="30"/>
      <c r="B17" s="26" t="s">
        <v>44</v>
      </c>
      <c r="C17" s="27" t="s">
        <v>45</v>
      </c>
      <c r="D17" s="28" t="s">
        <v>79</v>
      </c>
      <c r="E17" s="28" t="s">
        <v>88</v>
      </c>
      <c r="F17" s="29" t="s">
        <v>89</v>
      </c>
      <c r="G17" s="27" t="s">
        <v>49</v>
      </c>
      <c r="H17" s="27">
        <v>200</v>
      </c>
      <c r="I17" s="39">
        <v>117</v>
      </c>
      <c r="J17" s="39"/>
      <c r="K17" s="39"/>
      <c r="L17" s="39"/>
      <c r="M17" s="39"/>
      <c r="N17" s="39"/>
      <c r="O17" s="39">
        <v>28</v>
      </c>
      <c r="P17" s="39"/>
      <c r="Q17" s="39">
        <v>89</v>
      </c>
      <c r="R17" s="39"/>
      <c r="S17" s="39"/>
      <c r="T17" s="39"/>
      <c r="U17" s="39"/>
      <c r="V17" s="39"/>
      <c r="W17" s="46" t="s">
        <v>82</v>
      </c>
      <c r="X17" s="47" t="s">
        <v>83</v>
      </c>
      <c r="Y17" s="52" t="s">
        <v>84</v>
      </c>
      <c r="Z17" s="52" t="s">
        <v>85</v>
      </c>
      <c r="AA17" s="39">
        <v>6</v>
      </c>
      <c r="AB17" s="52">
        <v>8</v>
      </c>
      <c r="AC17" s="53">
        <v>227</v>
      </c>
      <c r="AD17" s="52">
        <v>532</v>
      </c>
      <c r="AE17" s="27">
        <v>6</v>
      </c>
      <c r="AF17" s="54" t="s">
        <v>90</v>
      </c>
      <c r="AG17" s="62" t="s">
        <v>53</v>
      </c>
      <c r="AH17" s="62" t="s">
        <v>87</v>
      </c>
      <c r="AI17" s="63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</row>
    <row r="18" spans="1:192" s="3" customFormat="1" ht="51" customHeight="1">
      <c r="A18" s="30"/>
      <c r="B18" s="26" t="s">
        <v>44</v>
      </c>
      <c r="C18" s="27" t="s">
        <v>45</v>
      </c>
      <c r="D18" s="28" t="s">
        <v>91</v>
      </c>
      <c r="E18" s="28" t="s">
        <v>92</v>
      </c>
      <c r="F18" s="29" t="s">
        <v>93</v>
      </c>
      <c r="G18" s="27" t="s">
        <v>49</v>
      </c>
      <c r="H18" s="27">
        <v>200</v>
      </c>
      <c r="I18" s="39">
        <v>117</v>
      </c>
      <c r="J18" s="39"/>
      <c r="K18" s="39"/>
      <c r="L18" s="39"/>
      <c r="M18" s="39"/>
      <c r="N18" s="39">
        <v>53.9</v>
      </c>
      <c r="O18" s="39">
        <v>63.1</v>
      </c>
      <c r="P18" s="39"/>
      <c r="Q18" s="39"/>
      <c r="R18" s="39"/>
      <c r="S18" s="39"/>
      <c r="T18" s="39"/>
      <c r="U18" s="39"/>
      <c r="V18" s="39"/>
      <c r="W18" s="46" t="s">
        <v>82</v>
      </c>
      <c r="X18" s="47" t="s">
        <v>83</v>
      </c>
      <c r="Y18" s="52" t="s">
        <v>84</v>
      </c>
      <c r="Z18" s="52" t="s">
        <v>85</v>
      </c>
      <c r="AA18" s="39">
        <v>33</v>
      </c>
      <c r="AB18" s="52">
        <v>51</v>
      </c>
      <c r="AC18" s="53">
        <v>118</v>
      </c>
      <c r="AD18" s="52">
        <v>295</v>
      </c>
      <c r="AE18" s="27">
        <v>6</v>
      </c>
      <c r="AF18" s="54" t="s">
        <v>94</v>
      </c>
      <c r="AG18" s="62" t="s">
        <v>53</v>
      </c>
      <c r="AH18" s="62" t="s">
        <v>87</v>
      </c>
      <c r="AI18" s="63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</row>
    <row r="19" spans="1:192" s="3" customFormat="1" ht="51" customHeight="1">
      <c r="A19" s="31"/>
      <c r="B19" s="26" t="s">
        <v>44</v>
      </c>
      <c r="C19" s="27" t="s">
        <v>45</v>
      </c>
      <c r="D19" s="28" t="s">
        <v>70</v>
      </c>
      <c r="E19" s="28" t="s">
        <v>95</v>
      </c>
      <c r="F19" s="29" t="s">
        <v>96</v>
      </c>
      <c r="G19" s="27" t="s">
        <v>49</v>
      </c>
      <c r="H19" s="27">
        <v>200</v>
      </c>
      <c r="I19" s="39">
        <v>117</v>
      </c>
      <c r="J19" s="39"/>
      <c r="K19" s="39"/>
      <c r="L19" s="39"/>
      <c r="M19" s="39"/>
      <c r="N19" s="39"/>
      <c r="O19" s="39"/>
      <c r="P19" s="39"/>
      <c r="Q19" s="39">
        <v>117</v>
      </c>
      <c r="R19" s="39"/>
      <c r="S19" s="39"/>
      <c r="T19" s="39"/>
      <c r="U19" s="39"/>
      <c r="V19" s="39"/>
      <c r="W19" s="46" t="s">
        <v>82</v>
      </c>
      <c r="X19" s="47" t="s">
        <v>83</v>
      </c>
      <c r="Y19" s="52" t="s">
        <v>84</v>
      </c>
      <c r="Z19" s="52" t="s">
        <v>85</v>
      </c>
      <c r="AA19" s="39">
        <v>2</v>
      </c>
      <c r="AB19" s="52">
        <v>3</v>
      </c>
      <c r="AC19" s="53">
        <v>148</v>
      </c>
      <c r="AD19" s="52">
        <v>350</v>
      </c>
      <c r="AE19" s="27">
        <v>6</v>
      </c>
      <c r="AF19" s="54" t="s">
        <v>97</v>
      </c>
      <c r="AG19" s="62" t="s">
        <v>53</v>
      </c>
      <c r="AH19" s="62" t="s">
        <v>87</v>
      </c>
      <c r="AI19" s="63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</row>
    <row r="20" spans="1:35" s="3" customFormat="1" ht="114.75" customHeight="1">
      <c r="A20" s="27">
        <v>2</v>
      </c>
      <c r="B20" s="26" t="s">
        <v>98</v>
      </c>
      <c r="C20" s="27" t="s">
        <v>45</v>
      </c>
      <c r="D20" s="28" t="s">
        <v>91</v>
      </c>
      <c r="E20" s="28" t="s">
        <v>99</v>
      </c>
      <c r="F20" s="29" t="s">
        <v>100</v>
      </c>
      <c r="G20" s="27" t="s">
        <v>101</v>
      </c>
      <c r="H20" s="27">
        <v>1</v>
      </c>
      <c r="I20" s="39">
        <v>640</v>
      </c>
      <c r="J20" s="39">
        <v>98</v>
      </c>
      <c r="K20" s="39">
        <v>73</v>
      </c>
      <c r="L20" s="39">
        <v>469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6">
        <v>2022.4</v>
      </c>
      <c r="X20" s="47">
        <v>2022.12</v>
      </c>
      <c r="Y20" s="52" t="s">
        <v>84</v>
      </c>
      <c r="Z20" s="52" t="s">
        <v>102</v>
      </c>
      <c r="AA20" s="39">
        <v>8</v>
      </c>
      <c r="AB20" s="52">
        <v>10</v>
      </c>
      <c r="AC20" s="53">
        <v>156</v>
      </c>
      <c r="AD20" s="52">
        <v>362</v>
      </c>
      <c r="AE20" s="27">
        <v>64</v>
      </c>
      <c r="AF20" s="54" t="s">
        <v>103</v>
      </c>
      <c r="AG20" s="62" t="s">
        <v>104</v>
      </c>
      <c r="AH20" s="28" t="s">
        <v>105</v>
      </c>
      <c r="AI20" s="63"/>
    </row>
    <row r="21" spans="1:35" s="3" customFormat="1" ht="84" customHeight="1">
      <c r="A21" s="27">
        <v>3</v>
      </c>
      <c r="B21" s="26" t="s">
        <v>106</v>
      </c>
      <c r="C21" s="27" t="s">
        <v>45</v>
      </c>
      <c r="D21" s="28" t="s">
        <v>107</v>
      </c>
      <c r="E21" s="28" t="s">
        <v>108</v>
      </c>
      <c r="F21" s="29" t="s">
        <v>109</v>
      </c>
      <c r="G21" s="27" t="s">
        <v>110</v>
      </c>
      <c r="H21" s="27">
        <v>2</v>
      </c>
      <c r="I21" s="39">
        <v>68</v>
      </c>
      <c r="J21" s="39"/>
      <c r="K21" s="39"/>
      <c r="L21" s="39">
        <v>68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6">
        <v>2022.4</v>
      </c>
      <c r="X21" s="47">
        <v>2022.12</v>
      </c>
      <c r="Y21" s="52" t="s">
        <v>84</v>
      </c>
      <c r="Z21" s="52" t="s">
        <v>111</v>
      </c>
      <c r="AA21" s="39">
        <v>3</v>
      </c>
      <c r="AB21" s="52">
        <v>8</v>
      </c>
      <c r="AC21" s="53">
        <v>124</v>
      </c>
      <c r="AD21" s="52">
        <v>319</v>
      </c>
      <c r="AE21" s="27">
        <v>3.4</v>
      </c>
      <c r="AF21" s="54" t="s">
        <v>112</v>
      </c>
      <c r="AG21" s="62" t="s">
        <v>104</v>
      </c>
      <c r="AH21" s="28" t="s">
        <v>113</v>
      </c>
      <c r="AI21" s="63"/>
    </row>
    <row r="22" spans="1:172" s="4" customFormat="1" ht="51">
      <c r="A22" s="21" t="s">
        <v>114</v>
      </c>
      <c r="B22" s="22" t="s">
        <v>115</v>
      </c>
      <c r="C22" s="23"/>
      <c r="D22" s="21"/>
      <c r="E22" s="21"/>
      <c r="F22" s="24"/>
      <c r="G22" s="21"/>
      <c r="H22" s="21"/>
      <c r="I22" s="21">
        <f>I23+I24+I25+I26+I28+I30+I31+I32+I33+I34+I35+I38+I40+I41+I42+I43+I36+I29+I37+I39+I27</f>
        <v>1703.274053</v>
      </c>
      <c r="J22" s="21">
        <f aca="true" t="shared" si="1" ref="J22:V22">J23+J24+J25+J26+J28+J30+J31+J32+J33+J34+J35+J38+J40+J41+J42+J43+J36+J29+J37+J39+J27</f>
        <v>441</v>
      </c>
      <c r="K22" s="21">
        <f t="shared" si="1"/>
        <v>368.25</v>
      </c>
      <c r="L22" s="21">
        <f t="shared" si="1"/>
        <v>427</v>
      </c>
      <c r="M22" s="21">
        <f t="shared" si="1"/>
        <v>227</v>
      </c>
      <c r="N22" s="21">
        <f t="shared" si="1"/>
        <v>50.1</v>
      </c>
      <c r="O22" s="21">
        <f t="shared" si="1"/>
        <v>0</v>
      </c>
      <c r="P22" s="21">
        <f t="shared" si="1"/>
        <v>51.9</v>
      </c>
      <c r="Q22" s="21">
        <f t="shared" si="1"/>
        <v>97</v>
      </c>
      <c r="R22" s="21">
        <f t="shared" si="1"/>
        <v>13.681217</v>
      </c>
      <c r="S22" s="21">
        <f t="shared" si="1"/>
        <v>17.331172</v>
      </c>
      <c r="T22" s="21">
        <f t="shared" si="1"/>
        <v>2.008983</v>
      </c>
      <c r="U22" s="21">
        <f t="shared" si="1"/>
        <v>0.429977</v>
      </c>
      <c r="V22" s="21">
        <f t="shared" si="1"/>
        <v>7.572704</v>
      </c>
      <c r="W22" s="21"/>
      <c r="X22" s="21"/>
      <c r="Y22" s="21"/>
      <c r="Z22" s="51"/>
      <c r="AA22" s="21"/>
      <c r="AB22" s="23"/>
      <c r="AC22" s="23"/>
      <c r="AD22" s="23"/>
      <c r="AE22" s="23"/>
      <c r="AF22" s="51"/>
      <c r="AG22" s="21"/>
      <c r="AH22" s="21"/>
      <c r="AI22" s="2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3" customFormat="1" ht="75.75" customHeight="1">
      <c r="A23" s="25">
        <v>1</v>
      </c>
      <c r="B23" s="26" t="s">
        <v>116</v>
      </c>
      <c r="C23" s="27" t="s">
        <v>45</v>
      </c>
      <c r="D23" s="28" t="s">
        <v>70</v>
      </c>
      <c r="E23" s="28" t="s">
        <v>71</v>
      </c>
      <c r="F23" s="29" t="s">
        <v>117</v>
      </c>
      <c r="G23" s="27" t="s">
        <v>118</v>
      </c>
      <c r="H23" s="27">
        <v>150</v>
      </c>
      <c r="I23" s="39">
        <v>46</v>
      </c>
      <c r="J23" s="39">
        <v>46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7">
        <v>2022.4</v>
      </c>
      <c r="X23" s="47">
        <v>2022.11</v>
      </c>
      <c r="Y23" s="52" t="s">
        <v>119</v>
      </c>
      <c r="Z23" s="52"/>
      <c r="AA23" s="39">
        <v>15</v>
      </c>
      <c r="AB23" s="52">
        <v>26</v>
      </c>
      <c r="AC23" s="53">
        <v>176</v>
      </c>
      <c r="AD23" s="52">
        <v>382</v>
      </c>
      <c r="AE23" s="27"/>
      <c r="AF23" s="54" t="s">
        <v>120</v>
      </c>
      <c r="AG23" s="62" t="s">
        <v>104</v>
      </c>
      <c r="AH23" s="28" t="s">
        <v>121</v>
      </c>
      <c r="AI23" s="6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35" s="3" customFormat="1" ht="75.75" customHeight="1">
      <c r="A24" s="31"/>
      <c r="B24" s="26" t="s">
        <v>122</v>
      </c>
      <c r="C24" s="27" t="s">
        <v>45</v>
      </c>
      <c r="D24" s="28" t="s">
        <v>66</v>
      </c>
      <c r="E24" s="28" t="s">
        <v>123</v>
      </c>
      <c r="F24" s="29" t="s">
        <v>124</v>
      </c>
      <c r="G24" s="27">
        <v>1</v>
      </c>
      <c r="H24" s="27" t="s">
        <v>101</v>
      </c>
      <c r="I24" s="39">
        <v>160</v>
      </c>
      <c r="J24" s="39"/>
      <c r="K24" s="39"/>
      <c r="L24" s="39">
        <v>160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7">
        <v>2022.5</v>
      </c>
      <c r="X24" s="47">
        <v>2022.12</v>
      </c>
      <c r="Y24" s="52" t="s">
        <v>119</v>
      </c>
      <c r="Z24" s="52"/>
      <c r="AA24" s="39">
        <v>1</v>
      </c>
      <c r="AB24" s="52">
        <v>2</v>
      </c>
      <c r="AC24" s="53">
        <v>110</v>
      </c>
      <c r="AD24" s="52">
        <v>231</v>
      </c>
      <c r="AE24" s="27"/>
      <c r="AF24" s="54" t="s">
        <v>125</v>
      </c>
      <c r="AG24" s="62" t="s">
        <v>104</v>
      </c>
      <c r="AH24" s="28" t="s">
        <v>126</v>
      </c>
      <c r="AI24" s="63"/>
    </row>
    <row r="25" spans="1:172" s="3" customFormat="1" ht="75.75" customHeight="1">
      <c r="A25" s="32">
        <v>2</v>
      </c>
      <c r="B25" s="26" t="s">
        <v>127</v>
      </c>
      <c r="C25" s="27" t="s">
        <v>45</v>
      </c>
      <c r="D25" s="28" t="s">
        <v>62</v>
      </c>
      <c r="E25" s="28" t="s">
        <v>128</v>
      </c>
      <c r="F25" s="29" t="s">
        <v>129</v>
      </c>
      <c r="G25" s="27" t="s">
        <v>130</v>
      </c>
      <c r="H25" s="27">
        <v>3000</v>
      </c>
      <c r="I25" s="39">
        <v>109.95</v>
      </c>
      <c r="J25" s="39"/>
      <c r="K25" s="39">
        <v>107.73</v>
      </c>
      <c r="L25" s="39">
        <v>2.22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6">
        <v>2022.4</v>
      </c>
      <c r="X25" s="46">
        <v>2022.8</v>
      </c>
      <c r="Y25" s="52" t="s">
        <v>119</v>
      </c>
      <c r="Z25" s="52"/>
      <c r="AA25" s="39">
        <v>1</v>
      </c>
      <c r="AB25" s="52">
        <v>1</v>
      </c>
      <c r="AC25" s="53">
        <v>32</v>
      </c>
      <c r="AD25" s="52">
        <v>62</v>
      </c>
      <c r="AE25" s="27"/>
      <c r="AF25" s="54" t="s">
        <v>131</v>
      </c>
      <c r="AG25" s="62" t="s">
        <v>132</v>
      </c>
      <c r="AH25" s="28" t="s">
        <v>132</v>
      </c>
      <c r="AI25" s="6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3" customFormat="1" ht="75.75" customHeight="1">
      <c r="A26" s="32"/>
      <c r="B26" s="26" t="s">
        <v>127</v>
      </c>
      <c r="C26" s="27" t="s">
        <v>45</v>
      </c>
      <c r="D26" s="28" t="s">
        <v>70</v>
      </c>
      <c r="E26" s="28" t="s">
        <v>71</v>
      </c>
      <c r="F26" s="29" t="s">
        <v>133</v>
      </c>
      <c r="G26" s="27" t="s">
        <v>130</v>
      </c>
      <c r="H26" s="27">
        <v>4000</v>
      </c>
      <c r="I26" s="39">
        <v>91.54</v>
      </c>
      <c r="J26" s="39">
        <v>74</v>
      </c>
      <c r="K26" s="39">
        <v>17.54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7">
        <v>2022.4</v>
      </c>
      <c r="X26" s="47">
        <v>2022.11</v>
      </c>
      <c r="Y26" s="52" t="s">
        <v>119</v>
      </c>
      <c r="Z26" s="52"/>
      <c r="AA26" s="39">
        <v>15</v>
      </c>
      <c r="AB26" s="52">
        <v>26</v>
      </c>
      <c r="AC26" s="53">
        <v>176</v>
      </c>
      <c r="AD26" s="52">
        <v>382</v>
      </c>
      <c r="AE26" s="27"/>
      <c r="AF26" s="54" t="s">
        <v>134</v>
      </c>
      <c r="AG26" s="62" t="s">
        <v>132</v>
      </c>
      <c r="AH26" s="28" t="s">
        <v>132</v>
      </c>
      <c r="AI26" s="6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3" customFormat="1" ht="75.75" customHeight="1">
      <c r="A27" s="32"/>
      <c r="B27" s="26" t="s">
        <v>127</v>
      </c>
      <c r="C27" s="27" t="s">
        <v>45</v>
      </c>
      <c r="D27" s="27" t="s">
        <v>79</v>
      </c>
      <c r="E27" s="27" t="s">
        <v>135</v>
      </c>
      <c r="F27" s="33" t="s">
        <v>136</v>
      </c>
      <c r="G27" s="27" t="s">
        <v>130</v>
      </c>
      <c r="H27" s="27">
        <v>2600</v>
      </c>
      <c r="I27" s="39">
        <v>77.76</v>
      </c>
      <c r="J27" s="39"/>
      <c r="K27" s="39">
        <v>10.98</v>
      </c>
      <c r="L27" s="39">
        <v>66.78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v>2022.08</v>
      </c>
      <c r="X27" s="32">
        <v>2022.11</v>
      </c>
      <c r="Y27" s="55" t="s">
        <v>137</v>
      </c>
      <c r="Z27" s="56"/>
      <c r="AA27" s="27">
        <v>2</v>
      </c>
      <c r="AB27" s="52">
        <v>5</v>
      </c>
      <c r="AC27" s="27">
        <v>273</v>
      </c>
      <c r="AD27" s="52">
        <v>596</v>
      </c>
      <c r="AE27" s="27"/>
      <c r="AF27" s="57" t="s">
        <v>138</v>
      </c>
      <c r="AG27" s="39" t="s">
        <v>139</v>
      </c>
      <c r="AH27" s="39" t="s">
        <v>140</v>
      </c>
      <c r="AI27" s="6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s="3" customFormat="1" ht="75.75" customHeight="1">
      <c r="A28" s="25">
        <v>3</v>
      </c>
      <c r="B28" s="26" t="s">
        <v>141</v>
      </c>
      <c r="C28" s="27" t="s">
        <v>45</v>
      </c>
      <c r="D28" s="28" t="s">
        <v>55</v>
      </c>
      <c r="E28" s="28" t="s">
        <v>142</v>
      </c>
      <c r="F28" s="29" t="s">
        <v>143</v>
      </c>
      <c r="G28" s="27" t="s">
        <v>144</v>
      </c>
      <c r="H28" s="27">
        <v>3.1</v>
      </c>
      <c r="I28" s="39">
        <v>271</v>
      </c>
      <c r="J28" s="39">
        <v>271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6">
        <v>2022.5</v>
      </c>
      <c r="X28" s="47">
        <v>2022.12</v>
      </c>
      <c r="Y28" s="52" t="s">
        <v>119</v>
      </c>
      <c r="Z28" s="52"/>
      <c r="AA28" s="39">
        <v>7</v>
      </c>
      <c r="AB28" s="52">
        <v>11</v>
      </c>
      <c r="AC28" s="53">
        <v>244</v>
      </c>
      <c r="AD28" s="52">
        <v>614</v>
      </c>
      <c r="AE28" s="27"/>
      <c r="AF28" s="54" t="s">
        <v>145</v>
      </c>
      <c r="AG28" s="62" t="s">
        <v>104</v>
      </c>
      <c r="AH28" s="28" t="s">
        <v>146</v>
      </c>
      <c r="AI28" s="6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s="3" customFormat="1" ht="84" customHeight="1">
      <c r="A29" s="31"/>
      <c r="B29" s="26" t="s">
        <v>141</v>
      </c>
      <c r="C29" s="27" t="s">
        <v>45</v>
      </c>
      <c r="D29" s="28" t="s">
        <v>55</v>
      </c>
      <c r="E29" s="28" t="s">
        <v>147</v>
      </c>
      <c r="F29" s="29" t="s">
        <v>148</v>
      </c>
      <c r="G29" s="27" t="s">
        <v>144</v>
      </c>
      <c r="H29" s="27">
        <v>0.43</v>
      </c>
      <c r="I29" s="39">
        <v>49</v>
      </c>
      <c r="J29" s="39"/>
      <c r="K29" s="39"/>
      <c r="L29" s="39"/>
      <c r="M29" s="39"/>
      <c r="N29" s="39"/>
      <c r="O29" s="39"/>
      <c r="P29" s="39"/>
      <c r="Q29" s="39">
        <v>49</v>
      </c>
      <c r="R29" s="39"/>
      <c r="S29" s="39"/>
      <c r="T29" s="39"/>
      <c r="U29" s="39"/>
      <c r="V29" s="39"/>
      <c r="W29" s="46" t="s">
        <v>149</v>
      </c>
      <c r="X29" s="47" t="s">
        <v>83</v>
      </c>
      <c r="Y29" s="52" t="s">
        <v>119</v>
      </c>
      <c r="Z29" s="52"/>
      <c r="AA29" s="39">
        <v>20</v>
      </c>
      <c r="AB29" s="52">
        <v>39</v>
      </c>
      <c r="AC29" s="53">
        <v>388</v>
      </c>
      <c r="AD29" s="52">
        <v>876</v>
      </c>
      <c r="AE29" s="27"/>
      <c r="AF29" s="54" t="s">
        <v>150</v>
      </c>
      <c r="AG29" s="62" t="s">
        <v>104</v>
      </c>
      <c r="AH29" s="28" t="s">
        <v>55</v>
      </c>
      <c r="AI29" s="6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s="3" customFormat="1" ht="75.75" customHeight="1">
      <c r="A30" s="32">
        <v>4</v>
      </c>
      <c r="B30" s="26" t="s">
        <v>151</v>
      </c>
      <c r="C30" s="27" t="s">
        <v>45</v>
      </c>
      <c r="D30" s="28" t="s">
        <v>46</v>
      </c>
      <c r="E30" s="28" t="s">
        <v>152</v>
      </c>
      <c r="F30" s="29" t="s">
        <v>153</v>
      </c>
      <c r="G30" s="27" t="s">
        <v>144</v>
      </c>
      <c r="H30" s="27">
        <v>2.85</v>
      </c>
      <c r="I30" s="39">
        <v>227</v>
      </c>
      <c r="J30" s="39"/>
      <c r="K30" s="39"/>
      <c r="L30" s="39"/>
      <c r="M30" s="39">
        <v>227</v>
      </c>
      <c r="N30" s="39"/>
      <c r="O30" s="39"/>
      <c r="P30" s="39"/>
      <c r="Q30" s="39"/>
      <c r="R30" s="39"/>
      <c r="S30" s="39"/>
      <c r="T30" s="39"/>
      <c r="U30" s="39"/>
      <c r="V30" s="39"/>
      <c r="W30" s="46">
        <v>2022.5</v>
      </c>
      <c r="X30" s="47">
        <v>2022.12</v>
      </c>
      <c r="Y30" s="52" t="s">
        <v>119</v>
      </c>
      <c r="Z30" s="52"/>
      <c r="AA30" s="39">
        <v>8</v>
      </c>
      <c r="AB30" s="52"/>
      <c r="AC30" s="53" t="s">
        <v>154</v>
      </c>
      <c r="AD30" s="52"/>
      <c r="AE30" s="27"/>
      <c r="AF30" s="54" t="s">
        <v>155</v>
      </c>
      <c r="AG30" s="62" t="s">
        <v>54</v>
      </c>
      <c r="AH30" s="28" t="s">
        <v>156</v>
      </c>
      <c r="AI30" s="6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206" s="3" customFormat="1" ht="75.75" customHeight="1">
      <c r="A31" s="25">
        <v>5</v>
      </c>
      <c r="B31" s="26" t="s">
        <v>157</v>
      </c>
      <c r="C31" s="27" t="s">
        <v>45</v>
      </c>
      <c r="D31" s="28" t="s">
        <v>79</v>
      </c>
      <c r="E31" s="28" t="s">
        <v>80</v>
      </c>
      <c r="F31" s="29" t="s">
        <v>158</v>
      </c>
      <c r="G31" s="27" t="s">
        <v>144</v>
      </c>
      <c r="H31" s="27">
        <v>3</v>
      </c>
      <c r="I31" s="39">
        <v>50</v>
      </c>
      <c r="J31" s="39">
        <v>50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7">
        <v>2022.4</v>
      </c>
      <c r="X31" s="47">
        <v>2022.12</v>
      </c>
      <c r="Y31" s="52" t="s">
        <v>119</v>
      </c>
      <c r="Z31" s="52"/>
      <c r="AA31" s="39">
        <v>14</v>
      </c>
      <c r="AB31" s="52">
        <v>32</v>
      </c>
      <c r="AC31" s="53">
        <v>466</v>
      </c>
      <c r="AD31" s="52">
        <v>1425</v>
      </c>
      <c r="AE31" s="27"/>
      <c r="AF31" s="54" t="s">
        <v>159</v>
      </c>
      <c r="AG31" s="62" t="s">
        <v>104</v>
      </c>
      <c r="AH31" s="28" t="s">
        <v>140</v>
      </c>
      <c r="AI31" s="6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</row>
    <row r="32" spans="1:206" s="3" customFormat="1" ht="76.5" customHeight="1">
      <c r="A32" s="30"/>
      <c r="B32" s="26" t="s">
        <v>157</v>
      </c>
      <c r="C32" s="27" t="s">
        <v>45</v>
      </c>
      <c r="D32" s="28" t="s">
        <v>79</v>
      </c>
      <c r="E32" s="28" t="s">
        <v>160</v>
      </c>
      <c r="F32" s="29" t="s">
        <v>161</v>
      </c>
      <c r="G32" s="27" t="s">
        <v>144</v>
      </c>
      <c r="H32" s="27">
        <v>2</v>
      </c>
      <c r="I32" s="39">
        <v>30</v>
      </c>
      <c r="J32" s="39"/>
      <c r="K32" s="39">
        <v>30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7">
        <v>2022.4</v>
      </c>
      <c r="X32" s="47">
        <v>2022.12</v>
      </c>
      <c r="Y32" s="52" t="s">
        <v>162</v>
      </c>
      <c r="Z32" s="52"/>
      <c r="AA32" s="39">
        <v>11</v>
      </c>
      <c r="AB32" s="52">
        <v>16</v>
      </c>
      <c r="AC32" s="53">
        <v>198</v>
      </c>
      <c r="AD32" s="52">
        <v>454</v>
      </c>
      <c r="AE32" s="27"/>
      <c r="AF32" s="54" t="s">
        <v>163</v>
      </c>
      <c r="AG32" s="62" t="s">
        <v>104</v>
      </c>
      <c r="AH32" s="28" t="s">
        <v>140</v>
      </c>
      <c r="AI32" s="6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</row>
    <row r="33" spans="1:206" s="3" customFormat="1" ht="102.75">
      <c r="A33" s="30"/>
      <c r="B33" s="26" t="s">
        <v>157</v>
      </c>
      <c r="C33" s="27" t="s">
        <v>45</v>
      </c>
      <c r="D33" s="28" t="s">
        <v>74</v>
      </c>
      <c r="E33" s="28" t="s">
        <v>164</v>
      </c>
      <c r="F33" s="29" t="s">
        <v>165</v>
      </c>
      <c r="G33" s="27" t="s">
        <v>144</v>
      </c>
      <c r="H33" s="27">
        <v>4.5</v>
      </c>
      <c r="I33" s="39">
        <v>65</v>
      </c>
      <c r="J33" s="39"/>
      <c r="K33" s="32">
        <v>65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47">
        <v>2022.4</v>
      </c>
      <c r="X33" s="47">
        <v>2022.12</v>
      </c>
      <c r="Y33" s="52" t="s">
        <v>119</v>
      </c>
      <c r="Z33" s="52"/>
      <c r="AA33" s="39">
        <v>11</v>
      </c>
      <c r="AB33" s="52">
        <v>15</v>
      </c>
      <c r="AC33" s="53">
        <v>290</v>
      </c>
      <c r="AD33" s="52">
        <v>728</v>
      </c>
      <c r="AE33" s="27"/>
      <c r="AF33" s="54" t="s">
        <v>166</v>
      </c>
      <c r="AG33" s="62" t="s">
        <v>104</v>
      </c>
      <c r="AH33" s="28" t="s">
        <v>167</v>
      </c>
      <c r="AI33" s="6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</row>
    <row r="34" spans="1:35" s="3" customFormat="1" ht="51">
      <c r="A34" s="30"/>
      <c r="B34" s="26" t="s">
        <v>157</v>
      </c>
      <c r="C34" s="27" t="s">
        <v>45</v>
      </c>
      <c r="D34" s="28" t="s">
        <v>91</v>
      </c>
      <c r="E34" s="28" t="s">
        <v>92</v>
      </c>
      <c r="F34" s="29" t="s">
        <v>168</v>
      </c>
      <c r="G34" s="27" t="s">
        <v>144</v>
      </c>
      <c r="H34" s="27">
        <v>4.8</v>
      </c>
      <c r="I34" s="39">
        <v>72</v>
      </c>
      <c r="J34" s="39"/>
      <c r="K34" s="39">
        <v>72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7">
        <v>2022.4</v>
      </c>
      <c r="X34" s="47">
        <v>2022.12</v>
      </c>
      <c r="Y34" s="52" t="s">
        <v>119</v>
      </c>
      <c r="Z34" s="52"/>
      <c r="AA34" s="39">
        <v>33</v>
      </c>
      <c r="AB34" s="52">
        <v>51</v>
      </c>
      <c r="AC34" s="53">
        <v>766</v>
      </c>
      <c r="AD34" s="52">
        <v>1847</v>
      </c>
      <c r="AE34" s="27"/>
      <c r="AF34" s="54" t="s">
        <v>169</v>
      </c>
      <c r="AG34" s="62" t="s">
        <v>104</v>
      </c>
      <c r="AH34" s="28" t="s">
        <v>105</v>
      </c>
      <c r="AI34" s="63"/>
    </row>
    <row r="35" spans="1:35" s="3" customFormat="1" ht="75.75" customHeight="1">
      <c r="A35" s="30"/>
      <c r="B35" s="26" t="s">
        <v>157</v>
      </c>
      <c r="C35" s="27" t="s">
        <v>45</v>
      </c>
      <c r="D35" s="28" t="s">
        <v>91</v>
      </c>
      <c r="E35" s="28" t="s">
        <v>170</v>
      </c>
      <c r="F35" s="29" t="s">
        <v>171</v>
      </c>
      <c r="G35" s="27" t="s">
        <v>144</v>
      </c>
      <c r="H35" s="27">
        <v>8.5</v>
      </c>
      <c r="I35" s="39">
        <v>120.024053</v>
      </c>
      <c r="J35" s="39"/>
      <c r="K35" s="32"/>
      <c r="L35" s="32">
        <v>79</v>
      </c>
      <c r="M35" s="32"/>
      <c r="N35" s="32"/>
      <c r="O35" s="32"/>
      <c r="P35" s="32"/>
      <c r="Q35" s="32"/>
      <c r="R35" s="32">
        <v>13.681217</v>
      </c>
      <c r="S35" s="32">
        <v>17.331172</v>
      </c>
      <c r="T35" s="32">
        <v>2.008983</v>
      </c>
      <c r="U35" s="32">
        <v>0.429977</v>
      </c>
      <c r="V35" s="32">
        <v>7.572704</v>
      </c>
      <c r="W35" s="47">
        <v>2022.4</v>
      </c>
      <c r="X35" s="47">
        <v>2022.12</v>
      </c>
      <c r="Y35" s="52" t="s">
        <v>119</v>
      </c>
      <c r="Z35" s="52"/>
      <c r="AA35" s="27">
        <v>4</v>
      </c>
      <c r="AB35" s="52">
        <v>6</v>
      </c>
      <c r="AC35" s="27">
        <v>90</v>
      </c>
      <c r="AD35" s="52">
        <v>220</v>
      </c>
      <c r="AE35" s="27"/>
      <c r="AF35" s="54" t="s">
        <v>172</v>
      </c>
      <c r="AG35" s="62" t="s">
        <v>104</v>
      </c>
      <c r="AH35" s="28" t="s">
        <v>105</v>
      </c>
      <c r="AI35" s="63"/>
    </row>
    <row r="36" spans="1:206" s="3" customFormat="1" ht="76.5" customHeight="1">
      <c r="A36" s="30"/>
      <c r="B36" s="26" t="s">
        <v>157</v>
      </c>
      <c r="C36" s="27" t="s">
        <v>45</v>
      </c>
      <c r="D36" s="28" t="s">
        <v>55</v>
      </c>
      <c r="E36" s="28" t="s">
        <v>173</v>
      </c>
      <c r="F36" s="29" t="s">
        <v>174</v>
      </c>
      <c r="G36" s="27" t="s">
        <v>175</v>
      </c>
      <c r="H36" s="27">
        <v>1500</v>
      </c>
      <c r="I36" s="39">
        <v>17</v>
      </c>
      <c r="J36" s="39"/>
      <c r="K36" s="39"/>
      <c r="L36" s="39">
        <v>17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7">
        <v>2022.4</v>
      </c>
      <c r="X36" s="47">
        <v>2022.12</v>
      </c>
      <c r="Y36" s="52" t="s">
        <v>119</v>
      </c>
      <c r="Z36" s="52"/>
      <c r="AA36" s="39">
        <v>3</v>
      </c>
      <c r="AB36" s="52">
        <v>4</v>
      </c>
      <c r="AC36" s="53">
        <v>152</v>
      </c>
      <c r="AD36" s="52">
        <v>345</v>
      </c>
      <c r="AE36" s="27"/>
      <c r="AF36" s="54" t="s">
        <v>176</v>
      </c>
      <c r="AG36" s="62" t="s">
        <v>104</v>
      </c>
      <c r="AH36" s="28" t="s">
        <v>177</v>
      </c>
      <c r="AI36" s="6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</row>
    <row r="37" spans="1:172" s="3" customFormat="1" ht="75.75" customHeight="1">
      <c r="A37" s="31"/>
      <c r="B37" s="26" t="s">
        <v>157</v>
      </c>
      <c r="C37" s="27" t="s">
        <v>45</v>
      </c>
      <c r="D37" s="28" t="s">
        <v>46</v>
      </c>
      <c r="E37" s="28" t="s">
        <v>178</v>
      </c>
      <c r="F37" s="29" t="s">
        <v>179</v>
      </c>
      <c r="G37" s="27" t="s">
        <v>144</v>
      </c>
      <c r="H37" s="27">
        <v>6.8</v>
      </c>
      <c r="I37" s="39">
        <v>102</v>
      </c>
      <c r="J37" s="39"/>
      <c r="K37" s="39"/>
      <c r="L37" s="39"/>
      <c r="M37" s="39"/>
      <c r="N37" s="39">
        <v>50.1</v>
      </c>
      <c r="O37" s="39"/>
      <c r="P37" s="39">
        <v>51.9</v>
      </c>
      <c r="Q37" s="39"/>
      <c r="R37" s="39"/>
      <c r="S37" s="39"/>
      <c r="T37" s="39"/>
      <c r="U37" s="39"/>
      <c r="V37" s="39"/>
      <c r="W37" s="47" t="s">
        <v>180</v>
      </c>
      <c r="X37" s="47">
        <v>2022.12</v>
      </c>
      <c r="Y37" s="52" t="s">
        <v>119</v>
      </c>
      <c r="Z37" s="52"/>
      <c r="AA37" s="41">
        <v>4</v>
      </c>
      <c r="AB37" s="58">
        <v>6</v>
      </c>
      <c r="AC37" s="59">
        <v>258</v>
      </c>
      <c r="AD37" s="58">
        <v>568</v>
      </c>
      <c r="AE37" s="27"/>
      <c r="AF37" s="54" t="s">
        <v>181</v>
      </c>
      <c r="AG37" s="39" t="s">
        <v>104</v>
      </c>
      <c r="AH37" s="39" t="s">
        <v>46</v>
      </c>
      <c r="AI37" s="6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35" s="3" customFormat="1" ht="75.75" customHeight="1">
      <c r="A38" s="25">
        <v>6</v>
      </c>
      <c r="B38" s="26" t="s">
        <v>182</v>
      </c>
      <c r="C38" s="27" t="s">
        <v>45</v>
      </c>
      <c r="D38" s="28" t="s">
        <v>70</v>
      </c>
      <c r="E38" s="28" t="s">
        <v>71</v>
      </c>
      <c r="F38" s="29" t="s">
        <v>183</v>
      </c>
      <c r="G38" s="27" t="s">
        <v>130</v>
      </c>
      <c r="H38" s="27">
        <v>1330</v>
      </c>
      <c r="I38" s="39">
        <v>20</v>
      </c>
      <c r="J38" s="39"/>
      <c r="K38" s="32">
        <v>20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47">
        <v>2022.4</v>
      </c>
      <c r="X38" s="47">
        <v>2022.12</v>
      </c>
      <c r="Y38" s="52" t="s">
        <v>119</v>
      </c>
      <c r="Z38" s="52"/>
      <c r="AA38" s="60">
        <v>15</v>
      </c>
      <c r="AB38" s="61">
        <v>26</v>
      </c>
      <c r="AC38" s="60">
        <v>176</v>
      </c>
      <c r="AD38" s="61">
        <v>382</v>
      </c>
      <c r="AE38" s="27"/>
      <c r="AF38" s="54" t="s">
        <v>184</v>
      </c>
      <c r="AG38" s="62" t="s">
        <v>53</v>
      </c>
      <c r="AH38" s="28" t="s">
        <v>121</v>
      </c>
      <c r="AI38" s="63"/>
    </row>
    <row r="39" spans="1:172" s="3" customFormat="1" ht="75.75" customHeight="1">
      <c r="A39" s="31"/>
      <c r="B39" s="26" t="s">
        <v>185</v>
      </c>
      <c r="C39" s="27" t="s">
        <v>45</v>
      </c>
      <c r="D39" s="28" t="s">
        <v>46</v>
      </c>
      <c r="E39" s="28" t="s">
        <v>186</v>
      </c>
      <c r="F39" s="29" t="s">
        <v>187</v>
      </c>
      <c r="G39" s="27" t="s">
        <v>130</v>
      </c>
      <c r="H39" s="27">
        <v>1034</v>
      </c>
      <c r="I39" s="39">
        <v>48</v>
      </c>
      <c r="J39" s="39"/>
      <c r="K39" s="39"/>
      <c r="L39" s="39"/>
      <c r="M39" s="39"/>
      <c r="N39" s="39"/>
      <c r="O39" s="39"/>
      <c r="P39" s="39"/>
      <c r="Q39" s="39">
        <v>48</v>
      </c>
      <c r="R39" s="39"/>
      <c r="S39" s="39"/>
      <c r="T39" s="39"/>
      <c r="U39" s="39"/>
      <c r="V39" s="39"/>
      <c r="W39" s="46" t="s">
        <v>149</v>
      </c>
      <c r="X39" s="47" t="s">
        <v>83</v>
      </c>
      <c r="Y39" s="52" t="s">
        <v>119</v>
      </c>
      <c r="Z39" s="52"/>
      <c r="AA39" s="39">
        <v>6</v>
      </c>
      <c r="AB39" s="52">
        <v>10</v>
      </c>
      <c r="AC39" s="53">
        <v>239</v>
      </c>
      <c r="AD39" s="52">
        <v>552</v>
      </c>
      <c r="AE39" s="27"/>
      <c r="AF39" s="54" t="s">
        <v>188</v>
      </c>
      <c r="AG39" s="62" t="s">
        <v>104</v>
      </c>
      <c r="AH39" s="28" t="s">
        <v>46</v>
      </c>
      <c r="AI39" s="6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35" s="3" customFormat="1" ht="75.75" customHeight="1">
      <c r="A40" s="25">
        <v>7</v>
      </c>
      <c r="B40" s="26" t="s">
        <v>189</v>
      </c>
      <c r="C40" s="27" t="s">
        <v>45</v>
      </c>
      <c r="D40" s="28" t="s">
        <v>79</v>
      </c>
      <c r="E40" s="28" t="s">
        <v>190</v>
      </c>
      <c r="F40" s="29" t="s">
        <v>191</v>
      </c>
      <c r="G40" s="27" t="s">
        <v>192</v>
      </c>
      <c r="H40" s="27">
        <v>1</v>
      </c>
      <c r="I40" s="39">
        <v>15</v>
      </c>
      <c r="J40" s="39"/>
      <c r="K40" s="39">
        <v>15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7">
        <v>2022.4</v>
      </c>
      <c r="X40" s="47">
        <v>2022.12</v>
      </c>
      <c r="Y40" s="52" t="s">
        <v>119</v>
      </c>
      <c r="Z40" s="52"/>
      <c r="AA40" s="39">
        <v>8</v>
      </c>
      <c r="AB40" s="52">
        <v>18</v>
      </c>
      <c r="AC40" s="53">
        <v>248</v>
      </c>
      <c r="AD40" s="52">
        <v>603</v>
      </c>
      <c r="AE40" s="27"/>
      <c r="AF40" s="54" t="s">
        <v>193</v>
      </c>
      <c r="AG40" s="62" t="s">
        <v>104</v>
      </c>
      <c r="AH40" s="28" t="s">
        <v>140</v>
      </c>
      <c r="AI40" s="63"/>
    </row>
    <row r="41" spans="1:35" s="3" customFormat="1" ht="75.75" customHeight="1">
      <c r="A41" s="30"/>
      <c r="B41" s="26" t="s">
        <v>189</v>
      </c>
      <c r="C41" s="27" t="s">
        <v>45</v>
      </c>
      <c r="D41" s="28" t="s">
        <v>79</v>
      </c>
      <c r="E41" s="28" t="s">
        <v>194</v>
      </c>
      <c r="F41" s="29" t="s">
        <v>195</v>
      </c>
      <c r="G41" s="27" t="s">
        <v>192</v>
      </c>
      <c r="H41" s="27">
        <v>3</v>
      </c>
      <c r="I41" s="39">
        <v>30</v>
      </c>
      <c r="J41" s="39"/>
      <c r="K41" s="39">
        <v>30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7">
        <v>2022.4</v>
      </c>
      <c r="X41" s="47">
        <v>2022.12</v>
      </c>
      <c r="Y41" s="52" t="s">
        <v>119</v>
      </c>
      <c r="Z41" s="52"/>
      <c r="AA41" s="39">
        <v>5</v>
      </c>
      <c r="AB41" s="52">
        <v>9</v>
      </c>
      <c r="AC41" s="53">
        <v>124</v>
      </c>
      <c r="AD41" s="52">
        <v>296</v>
      </c>
      <c r="AE41" s="27"/>
      <c r="AF41" s="54" t="s">
        <v>196</v>
      </c>
      <c r="AG41" s="62" t="s">
        <v>104</v>
      </c>
      <c r="AH41" s="28" t="s">
        <v>140</v>
      </c>
      <c r="AI41" s="63"/>
    </row>
    <row r="42" spans="1:35" s="3" customFormat="1" ht="75.75" customHeight="1">
      <c r="A42" s="30"/>
      <c r="B42" s="26" t="s">
        <v>189</v>
      </c>
      <c r="C42" s="27" t="s">
        <v>45</v>
      </c>
      <c r="D42" s="28" t="s">
        <v>55</v>
      </c>
      <c r="E42" s="28" t="s">
        <v>197</v>
      </c>
      <c r="F42" s="29" t="s">
        <v>198</v>
      </c>
      <c r="G42" s="27" t="s">
        <v>192</v>
      </c>
      <c r="H42" s="27">
        <v>1</v>
      </c>
      <c r="I42" s="39">
        <v>47</v>
      </c>
      <c r="J42" s="39"/>
      <c r="K42" s="39"/>
      <c r="L42" s="39">
        <v>47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7">
        <v>2022.4</v>
      </c>
      <c r="X42" s="47">
        <v>2022.12</v>
      </c>
      <c r="Y42" s="52" t="s">
        <v>119</v>
      </c>
      <c r="Z42" s="52"/>
      <c r="AA42" s="39">
        <v>6</v>
      </c>
      <c r="AB42" s="52">
        <v>8</v>
      </c>
      <c r="AC42" s="53">
        <v>26</v>
      </c>
      <c r="AD42" s="52">
        <v>73</v>
      </c>
      <c r="AE42" s="27"/>
      <c r="AF42" s="54" t="s">
        <v>199</v>
      </c>
      <c r="AG42" s="62" t="s">
        <v>104</v>
      </c>
      <c r="AH42" s="28" t="s">
        <v>177</v>
      </c>
      <c r="AI42" s="63"/>
    </row>
    <row r="43" spans="1:35" s="3" customFormat="1" ht="75.75" customHeight="1">
      <c r="A43" s="30"/>
      <c r="B43" s="26" t="s">
        <v>189</v>
      </c>
      <c r="C43" s="27" t="s">
        <v>45</v>
      </c>
      <c r="D43" s="28" t="s">
        <v>107</v>
      </c>
      <c r="E43" s="28" t="s">
        <v>108</v>
      </c>
      <c r="F43" s="29" t="s">
        <v>200</v>
      </c>
      <c r="G43" s="27" t="s">
        <v>192</v>
      </c>
      <c r="H43" s="27">
        <v>1</v>
      </c>
      <c r="I43" s="39">
        <v>55</v>
      </c>
      <c r="J43" s="39"/>
      <c r="K43" s="39"/>
      <c r="L43" s="39">
        <v>55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7">
        <v>2022.4</v>
      </c>
      <c r="X43" s="47">
        <v>2022.12</v>
      </c>
      <c r="Y43" s="52" t="s">
        <v>119</v>
      </c>
      <c r="Z43" s="52"/>
      <c r="AA43" s="39">
        <v>3</v>
      </c>
      <c r="AB43" s="52">
        <v>8</v>
      </c>
      <c r="AC43" s="53">
        <v>124</v>
      </c>
      <c r="AD43" s="52">
        <v>319</v>
      </c>
      <c r="AE43" s="27"/>
      <c r="AF43" s="54" t="s">
        <v>201</v>
      </c>
      <c r="AG43" s="62" t="s">
        <v>104</v>
      </c>
      <c r="AH43" s="28" t="s">
        <v>113</v>
      </c>
      <c r="AI43" s="63"/>
    </row>
    <row r="44" spans="1:256" s="4" customFormat="1" ht="45" customHeight="1">
      <c r="A44" s="21" t="s">
        <v>202</v>
      </c>
      <c r="B44" s="22" t="s">
        <v>203</v>
      </c>
      <c r="C44" s="23"/>
      <c r="D44" s="21"/>
      <c r="E44" s="21"/>
      <c r="F44" s="24"/>
      <c r="G44" s="21"/>
      <c r="H44" s="21"/>
      <c r="I44" s="21">
        <f>I45+I46+I47+I48</f>
        <v>44.75</v>
      </c>
      <c r="J44" s="21">
        <v>10</v>
      </c>
      <c r="K44" s="21">
        <v>10.75</v>
      </c>
      <c r="L44" s="21">
        <v>17</v>
      </c>
      <c r="M44" s="21"/>
      <c r="N44" s="40">
        <v>2</v>
      </c>
      <c r="O44" s="40">
        <v>0.9</v>
      </c>
      <c r="P44" s="40">
        <v>1.1</v>
      </c>
      <c r="Q44" s="40">
        <v>3</v>
      </c>
      <c r="R44" s="21"/>
      <c r="S44" s="21"/>
      <c r="T44" s="21"/>
      <c r="U44" s="21"/>
      <c r="V44" s="21"/>
      <c r="W44" s="21"/>
      <c r="X44" s="21"/>
      <c r="Y44" s="21"/>
      <c r="Z44" s="51"/>
      <c r="AA44" s="21"/>
      <c r="AB44" s="23"/>
      <c r="AC44" s="23"/>
      <c r="AD44" s="23"/>
      <c r="AE44" s="23"/>
      <c r="AF44" s="51"/>
      <c r="AG44" s="21"/>
      <c r="AH44" s="21"/>
      <c r="AI44" s="21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35" s="3" customFormat="1" ht="129">
      <c r="A45" s="27">
        <v>1</v>
      </c>
      <c r="B45" s="26" t="s">
        <v>204</v>
      </c>
      <c r="C45" s="27" t="s">
        <v>45</v>
      </c>
      <c r="D45" s="28">
        <v>5</v>
      </c>
      <c r="E45" s="28">
        <v>10</v>
      </c>
      <c r="F45" s="29" t="s">
        <v>205</v>
      </c>
      <c r="G45" s="27" t="s">
        <v>206</v>
      </c>
      <c r="H45" s="27">
        <v>12</v>
      </c>
      <c r="I45" s="39">
        <v>4</v>
      </c>
      <c r="J45" s="39"/>
      <c r="K45" s="39"/>
      <c r="L45" s="39">
        <v>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7"/>
      <c r="X45" s="47"/>
      <c r="Y45" s="52"/>
      <c r="Z45" s="52"/>
      <c r="AA45" s="39">
        <v>6</v>
      </c>
      <c r="AB45" s="52">
        <v>12</v>
      </c>
      <c r="AC45" s="53"/>
      <c r="AD45" s="52"/>
      <c r="AE45" s="27"/>
      <c r="AF45" s="54" t="s">
        <v>207</v>
      </c>
      <c r="AG45" s="28" t="s">
        <v>53</v>
      </c>
      <c r="AH45" s="28" t="s">
        <v>53</v>
      </c>
      <c r="AI45" s="63"/>
    </row>
    <row r="46" spans="1:35" s="3" customFormat="1" ht="54.75" customHeight="1">
      <c r="A46" s="27">
        <v>2</v>
      </c>
      <c r="B46" s="26" t="s">
        <v>208</v>
      </c>
      <c r="C46" s="27" t="s">
        <v>45</v>
      </c>
      <c r="D46" s="28">
        <v>10</v>
      </c>
      <c r="E46" s="28">
        <v>69</v>
      </c>
      <c r="F46" s="29" t="s">
        <v>209</v>
      </c>
      <c r="G46" s="34" t="s">
        <v>26</v>
      </c>
      <c r="H46" s="34">
        <v>69</v>
      </c>
      <c r="I46" s="39">
        <v>37</v>
      </c>
      <c r="J46" s="39">
        <v>10</v>
      </c>
      <c r="K46" s="39">
        <v>10</v>
      </c>
      <c r="L46" s="39">
        <v>10</v>
      </c>
      <c r="M46" s="39"/>
      <c r="N46" s="41">
        <v>2</v>
      </c>
      <c r="O46" s="41">
        <v>0.9</v>
      </c>
      <c r="P46" s="41">
        <v>1.1</v>
      </c>
      <c r="Q46" s="41">
        <v>3</v>
      </c>
      <c r="R46" s="39"/>
      <c r="S46" s="39"/>
      <c r="T46" s="39"/>
      <c r="U46" s="39"/>
      <c r="V46" s="39"/>
      <c r="W46" s="47"/>
      <c r="X46" s="47"/>
      <c r="Y46" s="52"/>
      <c r="Z46" s="52"/>
      <c r="AA46" s="39"/>
      <c r="AB46" s="52"/>
      <c r="AC46" s="53"/>
      <c r="AD46" s="52"/>
      <c r="AE46" s="27"/>
      <c r="AF46" s="54"/>
      <c r="AG46" s="28" t="s">
        <v>53</v>
      </c>
      <c r="AH46" s="28" t="s">
        <v>210</v>
      </c>
      <c r="AI46" s="63"/>
    </row>
    <row r="47" spans="1:35" s="3" customFormat="1" ht="84.75" customHeight="1">
      <c r="A47" s="27">
        <v>3</v>
      </c>
      <c r="B47" s="26" t="s">
        <v>211</v>
      </c>
      <c r="C47" s="27" t="s">
        <v>45</v>
      </c>
      <c r="D47" s="28">
        <v>10</v>
      </c>
      <c r="E47" s="28">
        <v>69</v>
      </c>
      <c r="F47" s="29" t="s">
        <v>212</v>
      </c>
      <c r="G47" s="27" t="s">
        <v>206</v>
      </c>
      <c r="H47" s="27">
        <v>60</v>
      </c>
      <c r="I47" s="39">
        <v>3</v>
      </c>
      <c r="J47" s="39"/>
      <c r="K47" s="39"/>
      <c r="L47" s="39">
        <v>3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7"/>
      <c r="X47" s="47"/>
      <c r="Y47" s="52"/>
      <c r="Z47" s="52"/>
      <c r="AA47" s="39"/>
      <c r="AB47" s="52">
        <v>60</v>
      </c>
      <c r="AC47" s="53"/>
      <c r="AD47" s="52"/>
      <c r="AE47" s="27"/>
      <c r="AF47" s="54"/>
      <c r="AG47" s="28" t="s">
        <v>53</v>
      </c>
      <c r="AH47" s="28" t="s">
        <v>213</v>
      </c>
      <c r="AI47" s="63"/>
    </row>
    <row r="48" spans="1:35" s="3" customFormat="1" ht="102" customHeight="1">
      <c r="A48" s="27">
        <v>4</v>
      </c>
      <c r="B48" s="26" t="s">
        <v>214</v>
      </c>
      <c r="C48" s="27" t="s">
        <v>45</v>
      </c>
      <c r="D48" s="28">
        <v>5</v>
      </c>
      <c r="E48" s="28">
        <v>6</v>
      </c>
      <c r="F48" s="29" t="s">
        <v>215</v>
      </c>
      <c r="G48" s="27" t="s">
        <v>206</v>
      </c>
      <c r="H48" s="27">
        <v>9</v>
      </c>
      <c r="I48" s="39">
        <v>0.75</v>
      </c>
      <c r="J48" s="39"/>
      <c r="K48" s="39">
        <v>0.75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7"/>
      <c r="X48" s="47"/>
      <c r="Y48" s="52"/>
      <c r="Z48" s="52"/>
      <c r="AA48" s="39">
        <v>9</v>
      </c>
      <c r="AB48" s="52">
        <v>9</v>
      </c>
      <c r="AC48" s="53" t="s">
        <v>216</v>
      </c>
      <c r="AD48" s="52">
        <v>0</v>
      </c>
      <c r="AE48" s="27"/>
      <c r="AF48" s="54"/>
      <c r="AG48" s="28" t="s">
        <v>53</v>
      </c>
      <c r="AH48" s="28" t="s">
        <v>53</v>
      </c>
      <c r="AI48" s="63"/>
    </row>
    <row r="49" ht="24.75" customHeight="1"/>
    <row r="50" ht="24.75" customHeight="1"/>
    <row r="65203" spans="2:32" s="1" customFormat="1" ht="15">
      <c r="B65203" s="6"/>
      <c r="F65203" s="6"/>
      <c r="Z65203" s="6"/>
      <c r="AF65203" s="6"/>
    </row>
    <row r="65204" spans="2:32" s="1" customFormat="1" ht="15">
      <c r="B65204" s="6"/>
      <c r="F65204" s="6"/>
      <c r="Z65204" s="6"/>
      <c r="AF65204" s="6"/>
    </row>
    <row r="65205" spans="2:32" s="1" customFormat="1" ht="15">
      <c r="B65205" s="6"/>
      <c r="F65205" s="6"/>
      <c r="Z65205" s="6"/>
      <c r="AF65205" s="6"/>
    </row>
    <row r="65206" spans="2:32" s="1" customFormat="1" ht="15">
      <c r="B65206" s="6"/>
      <c r="F65206" s="6"/>
      <c r="Z65206" s="6"/>
      <c r="AF65206" s="6"/>
    </row>
    <row r="65207" spans="2:32" s="1" customFormat="1" ht="15">
      <c r="B65207" s="6"/>
      <c r="F65207" s="6"/>
      <c r="Z65207" s="6"/>
      <c r="AF65207" s="6"/>
    </row>
    <row r="65208" spans="2:32" s="1" customFormat="1" ht="15">
      <c r="B65208" s="6"/>
      <c r="F65208" s="6"/>
      <c r="Z65208" s="6"/>
      <c r="AF65208" s="6"/>
    </row>
    <row r="65209" spans="2:32" s="1" customFormat="1" ht="15">
      <c r="B65209" s="6"/>
      <c r="F65209" s="6"/>
      <c r="Z65209" s="6"/>
      <c r="AF65209" s="6"/>
    </row>
    <row r="65210" spans="2:32" s="1" customFormat="1" ht="15">
      <c r="B65210" s="6"/>
      <c r="F65210" s="6"/>
      <c r="Z65210" s="6"/>
      <c r="AF65210" s="6"/>
    </row>
    <row r="65211" spans="2:32" s="1" customFormat="1" ht="15">
      <c r="B65211" s="6"/>
      <c r="F65211" s="6"/>
      <c r="Z65211" s="6"/>
      <c r="AF65211" s="6"/>
    </row>
    <row r="65212" spans="2:32" s="1" customFormat="1" ht="15">
      <c r="B65212" s="6"/>
      <c r="F65212" s="6"/>
      <c r="Z65212" s="6"/>
      <c r="AF65212" s="6"/>
    </row>
    <row r="65213" spans="2:32" s="1" customFormat="1" ht="15">
      <c r="B65213" s="6"/>
      <c r="F65213" s="6"/>
      <c r="Z65213" s="6"/>
      <c r="AF65213" s="6"/>
    </row>
    <row r="65214" spans="2:32" s="1" customFormat="1" ht="15">
      <c r="B65214" s="6"/>
      <c r="F65214" s="6"/>
      <c r="Z65214" s="6"/>
      <c r="AF65214" s="6"/>
    </row>
    <row r="65215" spans="2:32" s="1" customFormat="1" ht="15">
      <c r="B65215" s="6"/>
      <c r="F65215" s="6"/>
      <c r="Z65215" s="6"/>
      <c r="AF65215" s="6"/>
    </row>
    <row r="65216" spans="2:32" s="1" customFormat="1" ht="15">
      <c r="B65216" s="6"/>
      <c r="F65216" s="6"/>
      <c r="Z65216" s="6"/>
      <c r="AF65216" s="6"/>
    </row>
    <row r="65217" spans="2:32" s="1" customFormat="1" ht="15">
      <c r="B65217" s="6"/>
      <c r="F65217" s="6"/>
      <c r="Z65217" s="6"/>
      <c r="AF65217" s="6"/>
    </row>
    <row r="65218" spans="2:32" s="1" customFormat="1" ht="15">
      <c r="B65218" s="6"/>
      <c r="F65218" s="6"/>
      <c r="Z65218" s="6"/>
      <c r="AF65218" s="6"/>
    </row>
    <row r="65219" spans="2:32" s="5" customFormat="1" ht="14.25">
      <c r="B65219" s="66"/>
      <c r="E65219" s="67"/>
      <c r="F65219" s="66"/>
      <c r="Z65219" s="66"/>
      <c r="AF65219" s="66"/>
    </row>
    <row r="65220" spans="2:32" s="5" customFormat="1" ht="14.25">
      <c r="B65220" s="66"/>
      <c r="E65220" s="67"/>
      <c r="F65220" s="66"/>
      <c r="Z65220" s="66"/>
      <c r="AF65220" s="66"/>
    </row>
    <row r="65221" spans="2:32" s="5" customFormat="1" ht="14.25">
      <c r="B65221" s="66"/>
      <c r="E65221" s="67"/>
      <c r="F65221" s="66"/>
      <c r="Z65221" s="66"/>
      <c r="AF65221" s="66"/>
    </row>
    <row r="65222" spans="2:32" s="5" customFormat="1" ht="14.25">
      <c r="B65222" s="66"/>
      <c r="E65222" s="67"/>
      <c r="F65222" s="66"/>
      <c r="Z65222" s="66"/>
      <c r="AF65222" s="66"/>
    </row>
    <row r="65223" spans="2:32" s="5" customFormat="1" ht="14.25">
      <c r="B65223" s="66"/>
      <c r="E65223" s="67"/>
      <c r="F65223" s="66"/>
      <c r="Z65223" s="66"/>
      <c r="AF65223" s="66"/>
    </row>
    <row r="65224" spans="2:32" s="5" customFormat="1" ht="14.25">
      <c r="B65224" s="66"/>
      <c r="E65224" s="67"/>
      <c r="F65224" s="66"/>
      <c r="Z65224" s="66"/>
      <c r="AF65224" s="66"/>
    </row>
    <row r="65225" spans="2:32" s="5" customFormat="1" ht="14.25">
      <c r="B65225" s="66"/>
      <c r="E65225" s="67"/>
      <c r="F65225" s="66"/>
      <c r="Z65225" s="66"/>
      <c r="AF65225" s="66"/>
    </row>
    <row r="65226" spans="2:32" s="5" customFormat="1" ht="14.25">
      <c r="B65226" s="66"/>
      <c r="E65226" s="67"/>
      <c r="F65226" s="66"/>
      <c r="Z65226" s="66"/>
      <c r="AF65226" s="66"/>
    </row>
    <row r="65227" spans="2:32" s="5" customFormat="1" ht="14.25">
      <c r="B65227" s="66"/>
      <c r="E65227" s="67"/>
      <c r="F65227" s="66"/>
      <c r="Z65227" s="66"/>
      <c r="AF65227" s="66"/>
    </row>
    <row r="65228" spans="2:32" s="5" customFormat="1" ht="14.25">
      <c r="B65228" s="66"/>
      <c r="E65228" s="67"/>
      <c r="F65228" s="66"/>
      <c r="Z65228" s="66"/>
      <c r="AF65228" s="66"/>
    </row>
    <row r="65229" spans="2:32" s="5" customFormat="1" ht="14.25">
      <c r="B65229" s="66"/>
      <c r="E65229" s="67"/>
      <c r="F65229" s="66"/>
      <c r="Z65229" s="66"/>
      <c r="AF65229" s="66"/>
    </row>
    <row r="65230" spans="2:32" s="5" customFormat="1" ht="14.25">
      <c r="B65230" s="66"/>
      <c r="E65230" s="67"/>
      <c r="F65230" s="66"/>
      <c r="Z65230" s="66"/>
      <c r="AF65230" s="66"/>
    </row>
    <row r="65231" spans="2:32" s="5" customFormat="1" ht="14.25">
      <c r="B65231" s="66"/>
      <c r="E65231" s="67"/>
      <c r="F65231" s="66"/>
      <c r="Z65231" s="66"/>
      <c r="AF65231" s="66"/>
    </row>
    <row r="65232" spans="2:32" s="5" customFormat="1" ht="14.25">
      <c r="B65232" s="66"/>
      <c r="E65232" s="67"/>
      <c r="F65232" s="66"/>
      <c r="Z65232" s="66"/>
      <c r="AF65232" s="66"/>
    </row>
    <row r="65233" spans="2:32" s="5" customFormat="1" ht="14.25">
      <c r="B65233" s="66"/>
      <c r="E65233" s="67"/>
      <c r="F65233" s="66"/>
      <c r="Z65233" s="66"/>
      <c r="AF65233" s="66"/>
    </row>
    <row r="65234" spans="2:32" s="5" customFormat="1" ht="14.25">
      <c r="B65234" s="66"/>
      <c r="E65234" s="67"/>
      <c r="F65234" s="66"/>
      <c r="Z65234" s="66"/>
      <c r="AF65234" s="66"/>
    </row>
    <row r="65235" spans="2:32" s="5" customFormat="1" ht="14.25">
      <c r="B65235" s="66"/>
      <c r="E65235" s="67"/>
      <c r="F65235" s="66"/>
      <c r="Z65235" s="66"/>
      <c r="AF65235" s="66"/>
    </row>
    <row r="65236" spans="2:32" s="5" customFormat="1" ht="14.25">
      <c r="B65236" s="66"/>
      <c r="E65236" s="67"/>
      <c r="F65236" s="66"/>
      <c r="Z65236" s="66"/>
      <c r="AF65236" s="66"/>
    </row>
    <row r="65237" spans="2:32" s="5" customFormat="1" ht="14.25">
      <c r="B65237" s="66"/>
      <c r="E65237" s="67"/>
      <c r="F65237" s="66"/>
      <c r="Z65237" s="66"/>
      <c r="AF65237" s="66"/>
    </row>
    <row r="65238" spans="2:32" s="5" customFormat="1" ht="14.25">
      <c r="B65238" s="66"/>
      <c r="E65238" s="67"/>
      <c r="F65238" s="66"/>
      <c r="Z65238" s="66"/>
      <c r="AF65238" s="66"/>
    </row>
    <row r="65239" spans="2:32" s="5" customFormat="1" ht="14.25">
      <c r="B65239" s="66"/>
      <c r="E65239" s="67"/>
      <c r="F65239" s="66"/>
      <c r="Z65239" s="66"/>
      <c r="AF65239" s="66"/>
    </row>
    <row r="65240" spans="2:32" s="5" customFormat="1" ht="14.25">
      <c r="B65240" s="66"/>
      <c r="E65240" s="67"/>
      <c r="F65240" s="66"/>
      <c r="Z65240" s="66"/>
      <c r="AF65240" s="66"/>
    </row>
    <row r="65241" spans="2:32" s="5" customFormat="1" ht="14.25">
      <c r="B65241" s="66"/>
      <c r="E65241" s="67"/>
      <c r="F65241" s="66"/>
      <c r="Z65241" s="66"/>
      <c r="AF65241" s="66"/>
    </row>
    <row r="65242" spans="2:32" s="5" customFormat="1" ht="14.25">
      <c r="B65242" s="66"/>
      <c r="E65242" s="67"/>
      <c r="F65242" s="66"/>
      <c r="Z65242" s="66"/>
      <c r="AF65242" s="66"/>
    </row>
    <row r="65243" spans="2:32" s="5" customFormat="1" ht="14.25">
      <c r="B65243" s="66"/>
      <c r="E65243" s="67"/>
      <c r="F65243" s="66"/>
      <c r="Z65243" s="66"/>
      <c r="AF65243" s="66"/>
    </row>
    <row r="65244" spans="2:32" s="5" customFormat="1" ht="14.25">
      <c r="B65244" s="66"/>
      <c r="E65244" s="67"/>
      <c r="F65244" s="66"/>
      <c r="Z65244" s="66"/>
      <c r="AF65244" s="66"/>
    </row>
    <row r="65245" spans="2:32" s="5" customFormat="1" ht="14.25">
      <c r="B65245" s="66"/>
      <c r="E65245" s="67"/>
      <c r="F65245" s="66"/>
      <c r="Z65245" s="66"/>
      <c r="AF65245" s="66"/>
    </row>
    <row r="65246" spans="2:32" s="5" customFormat="1" ht="14.25">
      <c r="B65246" s="66"/>
      <c r="E65246" s="67"/>
      <c r="F65246" s="66"/>
      <c r="Z65246" s="66"/>
      <c r="AF65246" s="66"/>
    </row>
    <row r="65247" spans="2:32" s="5" customFormat="1" ht="14.25">
      <c r="B65247" s="66"/>
      <c r="E65247" s="67"/>
      <c r="F65247" s="66"/>
      <c r="Z65247" s="66"/>
      <c r="AF65247" s="66"/>
    </row>
    <row r="65248" spans="2:32" s="5" customFormat="1" ht="14.25">
      <c r="B65248" s="66"/>
      <c r="E65248" s="67"/>
      <c r="F65248" s="66"/>
      <c r="Z65248" s="66"/>
      <c r="AF65248" s="66"/>
    </row>
    <row r="65249" spans="2:32" s="5" customFormat="1" ht="14.25">
      <c r="B65249" s="66"/>
      <c r="E65249" s="67"/>
      <c r="F65249" s="66"/>
      <c r="Z65249" s="66"/>
      <c r="AF65249" s="66"/>
    </row>
    <row r="65250" spans="2:32" s="5" customFormat="1" ht="14.25">
      <c r="B65250" s="66"/>
      <c r="E65250" s="67"/>
      <c r="F65250" s="66"/>
      <c r="Z65250" s="66"/>
      <c r="AF65250" s="66"/>
    </row>
    <row r="65251" spans="2:32" s="5" customFormat="1" ht="14.25">
      <c r="B65251" s="66"/>
      <c r="E65251" s="67"/>
      <c r="F65251" s="66"/>
      <c r="Z65251" s="66"/>
      <c r="AF65251" s="66"/>
    </row>
    <row r="65252" spans="2:32" s="5" customFormat="1" ht="14.25">
      <c r="B65252" s="66"/>
      <c r="E65252" s="67"/>
      <c r="F65252" s="66"/>
      <c r="Z65252" s="66"/>
      <c r="AF65252" s="66"/>
    </row>
    <row r="65253" spans="2:32" s="5" customFormat="1" ht="14.25">
      <c r="B65253" s="66"/>
      <c r="E65253" s="67"/>
      <c r="F65253" s="66"/>
      <c r="Z65253" s="66"/>
      <c r="AF65253" s="66"/>
    </row>
    <row r="65254" spans="2:32" s="5" customFormat="1" ht="14.25">
      <c r="B65254" s="66"/>
      <c r="E65254" s="67"/>
      <c r="F65254" s="66"/>
      <c r="Z65254" s="66"/>
      <c r="AF65254" s="66"/>
    </row>
    <row r="65255" spans="2:32" s="5" customFormat="1" ht="14.25">
      <c r="B65255" s="66"/>
      <c r="E65255" s="67"/>
      <c r="F65255" s="66"/>
      <c r="Z65255" s="66"/>
      <c r="AF65255" s="66"/>
    </row>
    <row r="65256" spans="2:32" s="5" customFormat="1" ht="14.25">
      <c r="B65256" s="66"/>
      <c r="E65256" s="67"/>
      <c r="F65256" s="66"/>
      <c r="Z65256" s="66"/>
      <c r="AF65256" s="66"/>
    </row>
    <row r="65257" spans="2:32" s="5" customFormat="1" ht="14.25">
      <c r="B65257" s="66"/>
      <c r="E65257" s="67"/>
      <c r="F65257" s="66"/>
      <c r="Z65257" s="66"/>
      <c r="AF65257" s="66"/>
    </row>
    <row r="65258" spans="2:32" s="5" customFormat="1" ht="14.25">
      <c r="B65258" s="66"/>
      <c r="E65258" s="67"/>
      <c r="F65258" s="66"/>
      <c r="Z65258" s="66"/>
      <c r="AF65258" s="66"/>
    </row>
    <row r="65259" spans="2:32" s="5" customFormat="1" ht="14.25">
      <c r="B65259" s="66"/>
      <c r="E65259" s="67"/>
      <c r="F65259" s="66"/>
      <c r="Z65259" s="66"/>
      <c r="AF65259" s="66"/>
    </row>
    <row r="65260" spans="2:32" s="5" customFormat="1" ht="14.25">
      <c r="B65260" s="66"/>
      <c r="E65260" s="67"/>
      <c r="F65260" s="66"/>
      <c r="Z65260" s="66"/>
      <c r="AF65260" s="66"/>
    </row>
    <row r="65261" spans="2:32" s="5" customFormat="1" ht="14.25">
      <c r="B65261" s="66"/>
      <c r="E65261" s="67"/>
      <c r="F65261" s="66"/>
      <c r="Z65261" s="66"/>
      <c r="AF65261" s="66"/>
    </row>
    <row r="65262" spans="2:32" s="1" customFormat="1" ht="15">
      <c r="B65262" s="6"/>
      <c r="F65262" s="6"/>
      <c r="Z65262" s="6"/>
      <c r="AF65262" s="6"/>
    </row>
    <row r="65263" spans="2:32" s="1" customFormat="1" ht="15">
      <c r="B65263" s="6"/>
      <c r="F65263" s="6"/>
      <c r="Z65263" s="6"/>
      <c r="AF65263" s="6"/>
    </row>
    <row r="65264" spans="2:32" s="1" customFormat="1" ht="15">
      <c r="B65264" s="6"/>
      <c r="F65264" s="6"/>
      <c r="Z65264" s="6"/>
      <c r="AF65264" s="6"/>
    </row>
    <row r="65265" spans="2:32" s="1" customFormat="1" ht="15">
      <c r="B65265" s="6"/>
      <c r="F65265" s="6"/>
      <c r="Z65265" s="6"/>
      <c r="AF65265" s="6"/>
    </row>
    <row r="65266" spans="2:32" s="1" customFormat="1" ht="15">
      <c r="B65266" s="6"/>
      <c r="F65266" s="6"/>
      <c r="Z65266" s="6"/>
      <c r="AF65266" s="6"/>
    </row>
    <row r="65267" spans="2:32" s="1" customFormat="1" ht="15">
      <c r="B65267" s="6"/>
      <c r="F65267" s="6"/>
      <c r="Z65267" s="6"/>
      <c r="AF65267" s="6"/>
    </row>
    <row r="65268" spans="2:32" s="1" customFormat="1" ht="15">
      <c r="B65268" s="6"/>
      <c r="F65268" s="6"/>
      <c r="Z65268" s="6"/>
      <c r="AF65268" s="6"/>
    </row>
    <row r="65269" spans="2:32" s="1" customFormat="1" ht="15">
      <c r="B65269" s="6"/>
      <c r="F65269" s="6"/>
      <c r="Z65269" s="6"/>
      <c r="AF65269" s="6"/>
    </row>
    <row r="65270" spans="2:32" s="1" customFormat="1" ht="15">
      <c r="B65270" s="6"/>
      <c r="F65270" s="6"/>
      <c r="Z65270" s="6"/>
      <c r="AF65270" s="6"/>
    </row>
    <row r="65271" spans="2:32" s="1" customFormat="1" ht="15">
      <c r="B65271" s="6"/>
      <c r="F65271" s="6"/>
      <c r="Z65271" s="6"/>
      <c r="AF65271" s="6"/>
    </row>
    <row r="65272" spans="2:32" s="1" customFormat="1" ht="15">
      <c r="B65272" s="6"/>
      <c r="F65272" s="6"/>
      <c r="Z65272" s="6"/>
      <c r="AF65272" s="6"/>
    </row>
    <row r="65273" spans="2:32" s="1" customFormat="1" ht="15">
      <c r="B65273" s="6"/>
      <c r="F65273" s="6"/>
      <c r="Z65273" s="6"/>
      <c r="AF65273" s="6"/>
    </row>
    <row r="65274" spans="2:32" s="1" customFormat="1" ht="15">
      <c r="B65274" s="6"/>
      <c r="F65274" s="6"/>
      <c r="Z65274" s="6"/>
      <c r="AF65274" s="6"/>
    </row>
    <row r="65275" spans="2:32" s="1" customFormat="1" ht="15">
      <c r="B65275" s="6"/>
      <c r="F65275" s="6"/>
      <c r="Z65275" s="6"/>
      <c r="AF65275" s="6"/>
    </row>
    <row r="65276" spans="2:32" s="1" customFormat="1" ht="15">
      <c r="B65276" s="6"/>
      <c r="F65276" s="6"/>
      <c r="Z65276" s="6"/>
      <c r="AF65276" s="6"/>
    </row>
    <row r="65277" spans="2:32" s="1" customFormat="1" ht="15">
      <c r="B65277" s="6"/>
      <c r="F65277" s="6"/>
      <c r="Z65277" s="6"/>
      <c r="AF65277" s="6"/>
    </row>
    <row r="65278" spans="2:32" s="1" customFormat="1" ht="15">
      <c r="B65278" s="6"/>
      <c r="F65278" s="6"/>
      <c r="Z65278" s="6"/>
      <c r="AF65278" s="6"/>
    </row>
    <row r="65279" spans="2:32" s="1" customFormat="1" ht="15">
      <c r="B65279" s="6"/>
      <c r="F65279" s="6"/>
      <c r="Z65279" s="6"/>
      <c r="AF65279" s="6"/>
    </row>
    <row r="65280" spans="2:32" s="1" customFormat="1" ht="15">
      <c r="B65280" s="6"/>
      <c r="F65280" s="6"/>
      <c r="Z65280" s="6"/>
      <c r="AF65280" s="6"/>
    </row>
    <row r="65281" spans="2:32" s="1" customFormat="1" ht="15">
      <c r="B65281" s="6"/>
      <c r="F65281" s="6"/>
      <c r="Z65281" s="6"/>
      <c r="AF65281" s="6"/>
    </row>
    <row r="65282" spans="2:32" s="1" customFormat="1" ht="15">
      <c r="B65282" s="6"/>
      <c r="F65282" s="6"/>
      <c r="Z65282" s="6"/>
      <c r="AF65282" s="6"/>
    </row>
    <row r="65283" spans="2:32" s="1" customFormat="1" ht="15">
      <c r="B65283" s="6"/>
      <c r="F65283" s="6"/>
      <c r="Z65283" s="6"/>
      <c r="AF65283" s="6"/>
    </row>
    <row r="65284" spans="2:32" s="1" customFormat="1" ht="15">
      <c r="B65284" s="6"/>
      <c r="F65284" s="6"/>
      <c r="Z65284" s="6"/>
      <c r="AF65284" s="6"/>
    </row>
    <row r="65285" spans="2:32" s="1" customFormat="1" ht="15">
      <c r="B65285" s="6"/>
      <c r="F65285" s="6"/>
      <c r="Z65285" s="6"/>
      <c r="AF65285" s="6"/>
    </row>
    <row r="65286" spans="2:32" s="1" customFormat="1" ht="15">
      <c r="B65286" s="6"/>
      <c r="F65286" s="6"/>
      <c r="Z65286" s="6"/>
      <c r="AF65286" s="6"/>
    </row>
    <row r="65287" spans="2:32" s="1" customFormat="1" ht="15">
      <c r="B65287" s="6"/>
      <c r="F65287" s="6"/>
      <c r="Z65287" s="6"/>
      <c r="AF65287" s="6"/>
    </row>
    <row r="65288" spans="2:32" s="1" customFormat="1" ht="15">
      <c r="B65288" s="6"/>
      <c r="F65288" s="6"/>
      <c r="Z65288" s="6"/>
      <c r="AF65288" s="6"/>
    </row>
    <row r="65289" spans="2:32" s="1" customFormat="1" ht="15">
      <c r="B65289" s="6"/>
      <c r="F65289" s="6"/>
      <c r="Z65289" s="6"/>
      <c r="AF65289" s="6"/>
    </row>
    <row r="65290" spans="2:32" s="1" customFormat="1" ht="15">
      <c r="B65290" s="6"/>
      <c r="F65290" s="6"/>
      <c r="Z65290" s="6"/>
      <c r="AF65290" s="6"/>
    </row>
    <row r="65291" spans="2:32" s="1" customFormat="1" ht="15">
      <c r="B65291" s="6"/>
      <c r="F65291" s="6"/>
      <c r="Z65291" s="6"/>
      <c r="AF65291" s="6"/>
    </row>
    <row r="65292" spans="2:32" s="1" customFormat="1" ht="15">
      <c r="B65292" s="6"/>
      <c r="F65292" s="6"/>
      <c r="Z65292" s="6"/>
      <c r="AF65292" s="6"/>
    </row>
    <row r="65293" spans="2:32" s="1" customFormat="1" ht="15">
      <c r="B65293" s="6"/>
      <c r="F65293" s="6"/>
      <c r="Z65293" s="6"/>
      <c r="AF65293" s="6"/>
    </row>
    <row r="65294" spans="2:32" s="1" customFormat="1" ht="15">
      <c r="B65294" s="6"/>
      <c r="F65294" s="6"/>
      <c r="Z65294" s="6"/>
      <c r="AF65294" s="6"/>
    </row>
    <row r="65295" spans="2:32" s="1" customFormat="1" ht="15">
      <c r="B65295" s="6"/>
      <c r="F65295" s="6"/>
      <c r="Z65295" s="6"/>
      <c r="AF65295" s="6"/>
    </row>
    <row r="65296" spans="2:32" s="1" customFormat="1" ht="15">
      <c r="B65296" s="6"/>
      <c r="F65296" s="6"/>
      <c r="Z65296" s="6"/>
      <c r="AF65296" s="6"/>
    </row>
    <row r="65297" spans="2:32" s="1" customFormat="1" ht="15">
      <c r="B65297" s="6"/>
      <c r="F65297" s="6"/>
      <c r="Z65297" s="6"/>
      <c r="AF65297" s="6"/>
    </row>
    <row r="65298" spans="2:32" s="1" customFormat="1" ht="15">
      <c r="B65298" s="6"/>
      <c r="F65298" s="6"/>
      <c r="Z65298" s="6"/>
      <c r="AF65298" s="6"/>
    </row>
    <row r="65299" spans="2:32" s="1" customFormat="1" ht="15">
      <c r="B65299" s="6"/>
      <c r="F65299" s="6"/>
      <c r="Z65299" s="6"/>
      <c r="AF65299" s="6"/>
    </row>
    <row r="65300" spans="2:32" s="1" customFormat="1" ht="15">
      <c r="B65300" s="6"/>
      <c r="F65300" s="6"/>
      <c r="Z65300" s="6"/>
      <c r="AF65300" s="6"/>
    </row>
    <row r="65301" spans="2:32" s="1" customFormat="1" ht="15">
      <c r="B65301" s="6"/>
      <c r="F65301" s="6"/>
      <c r="Z65301" s="6"/>
      <c r="AF65301" s="6"/>
    </row>
    <row r="65302" spans="2:32" s="1" customFormat="1" ht="15">
      <c r="B65302" s="6"/>
      <c r="F65302" s="6"/>
      <c r="Z65302" s="6"/>
      <c r="AF65302" s="6"/>
    </row>
    <row r="65303" spans="2:32" s="1" customFormat="1" ht="15">
      <c r="B65303" s="6"/>
      <c r="F65303" s="6"/>
      <c r="Z65303" s="6"/>
      <c r="AF65303" s="6"/>
    </row>
    <row r="65304" spans="2:32" s="1" customFormat="1" ht="15">
      <c r="B65304" s="6"/>
      <c r="F65304" s="6"/>
      <c r="Z65304" s="6"/>
      <c r="AF65304" s="6"/>
    </row>
    <row r="65305" spans="2:32" s="1" customFormat="1" ht="15">
      <c r="B65305" s="6"/>
      <c r="F65305" s="6"/>
      <c r="Z65305" s="6"/>
      <c r="AF65305" s="6"/>
    </row>
    <row r="65306" spans="2:32" s="1" customFormat="1" ht="15">
      <c r="B65306" s="6"/>
      <c r="F65306" s="6"/>
      <c r="Z65306" s="6"/>
      <c r="AF65306" s="6"/>
    </row>
    <row r="65307" spans="2:32" s="1" customFormat="1" ht="15">
      <c r="B65307" s="6"/>
      <c r="F65307" s="6"/>
      <c r="Z65307" s="6"/>
      <c r="AF65307" s="6"/>
    </row>
    <row r="65308" spans="2:32" s="1" customFormat="1" ht="15">
      <c r="B65308" s="6"/>
      <c r="F65308" s="6"/>
      <c r="Z65308" s="6"/>
      <c r="AF65308" s="6"/>
    </row>
    <row r="65309" spans="2:32" s="1" customFormat="1" ht="15">
      <c r="B65309" s="6"/>
      <c r="F65309" s="6"/>
      <c r="Z65309" s="6"/>
      <c r="AF65309" s="6"/>
    </row>
    <row r="65310" spans="2:32" s="1" customFormat="1" ht="15">
      <c r="B65310" s="6"/>
      <c r="F65310" s="6"/>
      <c r="Z65310" s="6"/>
      <c r="AF65310" s="6"/>
    </row>
    <row r="65311" spans="2:32" s="1" customFormat="1" ht="15">
      <c r="B65311" s="6"/>
      <c r="F65311" s="6"/>
      <c r="Z65311" s="6"/>
      <c r="AF65311" s="6"/>
    </row>
    <row r="65312" spans="2:32" s="1" customFormat="1" ht="15">
      <c r="B65312" s="6"/>
      <c r="F65312" s="6"/>
      <c r="Z65312" s="6"/>
      <c r="AF65312" s="6"/>
    </row>
    <row r="65313" spans="2:32" s="1" customFormat="1" ht="15">
      <c r="B65313" s="6"/>
      <c r="F65313" s="6"/>
      <c r="Z65313" s="6"/>
      <c r="AF65313" s="6"/>
    </row>
    <row r="65314" spans="2:32" s="1" customFormat="1" ht="15">
      <c r="B65314" s="6"/>
      <c r="F65314" s="6"/>
      <c r="Z65314" s="6"/>
      <c r="AF65314" s="6"/>
    </row>
    <row r="65315" spans="2:32" s="1" customFormat="1" ht="15">
      <c r="B65315" s="6"/>
      <c r="F65315" s="6"/>
      <c r="Z65315" s="6"/>
      <c r="AF65315" s="6"/>
    </row>
    <row r="65316" spans="2:32" s="1" customFormat="1" ht="15">
      <c r="B65316" s="6"/>
      <c r="F65316" s="6"/>
      <c r="Z65316" s="6"/>
      <c r="AF65316" s="6"/>
    </row>
    <row r="65317" spans="2:32" s="1" customFormat="1" ht="15">
      <c r="B65317" s="6"/>
      <c r="F65317" s="6"/>
      <c r="Z65317" s="6"/>
      <c r="AF65317" s="6"/>
    </row>
    <row r="65318" spans="2:32" s="1" customFormat="1" ht="15">
      <c r="B65318" s="6"/>
      <c r="F65318" s="6"/>
      <c r="Z65318" s="6"/>
      <c r="AF65318" s="6"/>
    </row>
    <row r="65319" spans="2:32" s="1" customFormat="1" ht="15">
      <c r="B65319" s="6"/>
      <c r="F65319" s="6"/>
      <c r="Z65319" s="6"/>
      <c r="AF65319" s="6"/>
    </row>
    <row r="65320" spans="2:32" s="1" customFormat="1" ht="15">
      <c r="B65320" s="6"/>
      <c r="F65320" s="6"/>
      <c r="Z65320" s="6"/>
      <c r="AF65320" s="6"/>
    </row>
    <row r="65321" spans="2:32" s="1" customFormat="1" ht="15">
      <c r="B65321" s="6"/>
      <c r="F65321" s="6"/>
      <c r="Z65321" s="6"/>
      <c r="AF65321" s="6"/>
    </row>
    <row r="65322" spans="2:32" s="1" customFormat="1" ht="15">
      <c r="B65322" s="6"/>
      <c r="F65322" s="6"/>
      <c r="Z65322" s="6"/>
      <c r="AF65322" s="6"/>
    </row>
    <row r="65323" spans="2:32" s="1" customFormat="1" ht="15">
      <c r="B65323" s="6"/>
      <c r="F65323" s="6"/>
      <c r="Z65323" s="6"/>
      <c r="AF65323" s="6"/>
    </row>
    <row r="65324" spans="2:32" s="1" customFormat="1" ht="15">
      <c r="B65324" s="6"/>
      <c r="F65324" s="6"/>
      <c r="Z65324" s="6"/>
      <c r="AF65324" s="6"/>
    </row>
    <row r="65325" spans="2:32" s="1" customFormat="1" ht="15">
      <c r="B65325" s="6"/>
      <c r="F65325" s="6"/>
      <c r="Z65325" s="6"/>
      <c r="AF65325" s="6"/>
    </row>
    <row r="65326" spans="2:32" s="1" customFormat="1" ht="15">
      <c r="B65326" s="6"/>
      <c r="F65326" s="6"/>
      <c r="Z65326" s="6"/>
      <c r="AF65326" s="6"/>
    </row>
    <row r="65327" spans="2:32" s="1" customFormat="1" ht="15">
      <c r="B65327" s="6"/>
      <c r="F65327" s="6"/>
      <c r="Z65327" s="6"/>
      <c r="AF65327" s="6"/>
    </row>
    <row r="65328" spans="2:32" s="1" customFormat="1" ht="15">
      <c r="B65328" s="6"/>
      <c r="F65328" s="6"/>
      <c r="Z65328" s="6"/>
      <c r="AF65328" s="6"/>
    </row>
    <row r="65329" spans="2:32" s="1" customFormat="1" ht="15">
      <c r="B65329" s="6"/>
      <c r="F65329" s="6"/>
      <c r="Z65329" s="6"/>
      <c r="AF65329" s="6"/>
    </row>
    <row r="65330" spans="2:32" s="1" customFormat="1" ht="15">
      <c r="B65330" s="6"/>
      <c r="F65330" s="6"/>
      <c r="Z65330" s="6"/>
      <c r="AF65330" s="6"/>
    </row>
    <row r="65331" spans="2:32" s="1" customFormat="1" ht="15">
      <c r="B65331" s="6"/>
      <c r="F65331" s="6"/>
      <c r="Z65331" s="6"/>
      <c r="AF65331" s="6"/>
    </row>
    <row r="65332" spans="2:32" s="1" customFormat="1" ht="15">
      <c r="B65332" s="6"/>
      <c r="F65332" s="6"/>
      <c r="Z65332" s="6"/>
      <c r="AF65332" s="6"/>
    </row>
    <row r="65333" spans="2:32" s="1" customFormat="1" ht="15">
      <c r="B65333" s="6"/>
      <c r="F65333" s="6"/>
      <c r="Z65333" s="6"/>
      <c r="AF65333" s="6"/>
    </row>
    <row r="65334" spans="2:32" s="1" customFormat="1" ht="15">
      <c r="B65334" s="6"/>
      <c r="F65334" s="6"/>
      <c r="Z65334" s="6"/>
      <c r="AF65334" s="6"/>
    </row>
    <row r="65335" spans="2:32" s="1" customFormat="1" ht="15">
      <c r="B65335" s="6"/>
      <c r="F65335" s="6"/>
      <c r="Z65335" s="6"/>
      <c r="AF65335" s="6"/>
    </row>
    <row r="65336" spans="2:32" s="1" customFormat="1" ht="15">
      <c r="B65336" s="6"/>
      <c r="F65336" s="6"/>
      <c r="Z65336" s="6"/>
      <c r="AF65336" s="6"/>
    </row>
    <row r="65337" spans="2:32" s="1" customFormat="1" ht="15">
      <c r="B65337" s="6"/>
      <c r="F65337" s="6"/>
      <c r="Z65337" s="6"/>
      <c r="AF65337" s="6"/>
    </row>
    <row r="65338" spans="2:32" s="1" customFormat="1" ht="15">
      <c r="B65338" s="6"/>
      <c r="F65338" s="6"/>
      <c r="Z65338" s="6"/>
      <c r="AF65338" s="6"/>
    </row>
    <row r="65339" spans="2:32" s="1" customFormat="1" ht="15">
      <c r="B65339" s="6"/>
      <c r="F65339" s="6"/>
      <c r="Z65339" s="6"/>
      <c r="AF65339" s="6"/>
    </row>
    <row r="65340" spans="2:32" s="1" customFormat="1" ht="15">
      <c r="B65340" s="6"/>
      <c r="F65340" s="6"/>
      <c r="Z65340" s="6"/>
      <c r="AF65340" s="6"/>
    </row>
    <row r="65341" spans="2:32" s="1" customFormat="1" ht="15">
      <c r="B65341" s="6"/>
      <c r="F65341" s="6"/>
      <c r="Z65341" s="6"/>
      <c r="AF65341" s="6"/>
    </row>
    <row r="65342" spans="2:32" s="1" customFormat="1" ht="15">
      <c r="B65342" s="6"/>
      <c r="F65342" s="6"/>
      <c r="Z65342" s="6"/>
      <c r="AF65342" s="6"/>
    </row>
    <row r="65343" spans="2:32" s="1" customFormat="1" ht="15">
      <c r="B65343" s="6"/>
      <c r="F65343" s="6"/>
      <c r="Z65343" s="6"/>
      <c r="AF65343" s="6"/>
    </row>
    <row r="65344" spans="2:32" s="1" customFormat="1" ht="15">
      <c r="B65344" s="6"/>
      <c r="F65344" s="6"/>
      <c r="Z65344" s="6"/>
      <c r="AF65344" s="6"/>
    </row>
    <row r="65345" spans="2:32" s="1" customFormat="1" ht="15">
      <c r="B65345" s="6"/>
      <c r="F65345" s="6"/>
      <c r="Z65345" s="6"/>
      <c r="AF65345" s="6"/>
    </row>
    <row r="65346" spans="2:32" s="1" customFormat="1" ht="15">
      <c r="B65346" s="6"/>
      <c r="F65346" s="6"/>
      <c r="Z65346" s="6"/>
      <c r="AF65346" s="6"/>
    </row>
    <row r="65347" spans="2:32" s="1" customFormat="1" ht="15">
      <c r="B65347" s="6"/>
      <c r="F65347" s="6"/>
      <c r="Z65347" s="6"/>
      <c r="AF65347" s="6"/>
    </row>
    <row r="65348" spans="2:32" s="1" customFormat="1" ht="15">
      <c r="B65348" s="6"/>
      <c r="F65348" s="6"/>
      <c r="Z65348" s="6"/>
      <c r="AF65348" s="6"/>
    </row>
    <row r="65349" spans="2:32" s="1" customFormat="1" ht="15">
      <c r="B65349" s="6"/>
      <c r="F65349" s="6"/>
      <c r="Z65349" s="6"/>
      <c r="AF65349" s="6"/>
    </row>
    <row r="65350" spans="2:32" s="1" customFormat="1" ht="15">
      <c r="B65350" s="6"/>
      <c r="F65350" s="6"/>
      <c r="Z65350" s="6"/>
      <c r="AF65350" s="6"/>
    </row>
    <row r="65351" spans="2:32" s="1" customFormat="1" ht="15">
      <c r="B65351" s="6"/>
      <c r="F65351" s="6"/>
      <c r="Z65351" s="6"/>
      <c r="AF65351" s="6"/>
    </row>
    <row r="65352" spans="2:32" s="1" customFormat="1" ht="15">
      <c r="B65352" s="6"/>
      <c r="F65352" s="6"/>
      <c r="Z65352" s="6"/>
      <c r="AF65352" s="6"/>
    </row>
    <row r="65353" spans="2:32" s="1" customFormat="1" ht="15">
      <c r="B65353" s="6"/>
      <c r="F65353" s="6"/>
      <c r="Z65353" s="6"/>
      <c r="AF65353" s="6"/>
    </row>
    <row r="65354" spans="2:32" s="1" customFormat="1" ht="15">
      <c r="B65354" s="6"/>
      <c r="F65354" s="6"/>
      <c r="Z65354" s="6"/>
      <c r="AF65354" s="6"/>
    </row>
    <row r="65355" spans="2:32" s="1" customFormat="1" ht="15">
      <c r="B65355" s="6"/>
      <c r="F65355" s="6"/>
      <c r="Z65355" s="6"/>
      <c r="AF65355" s="6"/>
    </row>
    <row r="65356" spans="2:32" s="1" customFormat="1" ht="15">
      <c r="B65356" s="6"/>
      <c r="F65356" s="6"/>
      <c r="Z65356" s="6"/>
      <c r="AF65356" s="6"/>
    </row>
    <row r="65357" spans="2:32" s="1" customFormat="1" ht="15">
      <c r="B65357" s="6"/>
      <c r="F65357" s="6"/>
      <c r="Z65357" s="6"/>
      <c r="AF65357" s="6"/>
    </row>
    <row r="65358" spans="2:32" s="1" customFormat="1" ht="15">
      <c r="B65358" s="6"/>
      <c r="F65358" s="6"/>
      <c r="Z65358" s="6"/>
      <c r="AF65358" s="6"/>
    </row>
    <row r="65359" spans="2:32" s="1" customFormat="1" ht="15">
      <c r="B65359" s="6"/>
      <c r="F65359" s="6"/>
      <c r="Z65359" s="6"/>
      <c r="AF65359" s="6"/>
    </row>
    <row r="65360" spans="2:32" s="1" customFormat="1" ht="15">
      <c r="B65360" s="6"/>
      <c r="F65360" s="6"/>
      <c r="Z65360" s="6"/>
      <c r="AF65360" s="6"/>
    </row>
    <row r="65361" spans="2:32" s="1" customFormat="1" ht="15">
      <c r="B65361" s="6"/>
      <c r="F65361" s="6"/>
      <c r="Z65361" s="6"/>
      <c r="AF65361" s="6"/>
    </row>
    <row r="65362" spans="2:32" s="1" customFormat="1" ht="15">
      <c r="B65362" s="6"/>
      <c r="F65362" s="6"/>
      <c r="Z65362" s="6"/>
      <c r="AF65362" s="6"/>
    </row>
    <row r="65363" spans="2:32" s="1" customFormat="1" ht="15">
      <c r="B65363" s="6"/>
      <c r="F65363" s="6"/>
      <c r="Z65363" s="6"/>
      <c r="AF65363" s="6"/>
    </row>
    <row r="65364" spans="2:32" s="1" customFormat="1" ht="15">
      <c r="B65364" s="6"/>
      <c r="F65364" s="6"/>
      <c r="Z65364" s="6"/>
      <c r="AF65364" s="6"/>
    </row>
    <row r="65365" spans="2:32" s="1" customFormat="1" ht="15">
      <c r="B65365" s="6"/>
      <c r="F65365" s="6"/>
      <c r="Z65365" s="6"/>
      <c r="AF65365" s="6"/>
    </row>
    <row r="65366" spans="2:32" s="1" customFormat="1" ht="15">
      <c r="B65366" s="6"/>
      <c r="F65366" s="6"/>
      <c r="Z65366" s="6"/>
      <c r="AF65366" s="6"/>
    </row>
    <row r="65367" spans="2:32" s="1" customFormat="1" ht="15">
      <c r="B65367" s="6"/>
      <c r="F65367" s="6"/>
      <c r="Z65367" s="6"/>
      <c r="AF65367" s="6"/>
    </row>
    <row r="65368" spans="2:32" s="1" customFormat="1" ht="15">
      <c r="B65368" s="6"/>
      <c r="F65368" s="6"/>
      <c r="Z65368" s="6"/>
      <c r="AF65368" s="6"/>
    </row>
    <row r="65369" spans="2:32" s="1" customFormat="1" ht="15">
      <c r="B65369" s="6"/>
      <c r="F65369" s="6"/>
      <c r="Z65369" s="6"/>
      <c r="AF65369" s="6"/>
    </row>
    <row r="65370" spans="2:32" s="1" customFormat="1" ht="15">
      <c r="B65370" s="6"/>
      <c r="F65370" s="6"/>
      <c r="Z65370" s="6"/>
      <c r="AF65370" s="6"/>
    </row>
    <row r="65371" spans="2:32" s="1" customFormat="1" ht="15">
      <c r="B65371" s="6"/>
      <c r="F65371" s="6"/>
      <c r="Z65371" s="6"/>
      <c r="AF65371" s="6"/>
    </row>
    <row r="65372" spans="2:32" s="1" customFormat="1" ht="15">
      <c r="B65372" s="6"/>
      <c r="F65372" s="6"/>
      <c r="Z65372" s="6"/>
      <c r="AF65372" s="6"/>
    </row>
    <row r="65373" spans="2:32" s="1" customFormat="1" ht="15">
      <c r="B65373" s="6"/>
      <c r="F65373" s="6"/>
      <c r="Z65373" s="6"/>
      <c r="AF65373" s="6"/>
    </row>
    <row r="65374" spans="2:32" s="1" customFormat="1" ht="15">
      <c r="B65374" s="6"/>
      <c r="F65374" s="6"/>
      <c r="Z65374" s="6"/>
      <c r="AF65374" s="6"/>
    </row>
    <row r="65375" spans="2:32" s="1" customFormat="1" ht="15">
      <c r="B65375" s="6"/>
      <c r="F65375" s="6"/>
      <c r="Z65375" s="6"/>
      <c r="AF65375" s="6"/>
    </row>
    <row r="65376" spans="2:32" s="1" customFormat="1" ht="15">
      <c r="B65376" s="6"/>
      <c r="F65376" s="6"/>
      <c r="Z65376" s="6"/>
      <c r="AF65376" s="6"/>
    </row>
    <row r="65377" spans="2:32" s="1" customFormat="1" ht="15">
      <c r="B65377" s="6"/>
      <c r="F65377" s="6"/>
      <c r="Z65377" s="6"/>
      <c r="AF65377" s="6"/>
    </row>
    <row r="65378" spans="2:32" s="1" customFormat="1" ht="15">
      <c r="B65378" s="6"/>
      <c r="F65378" s="6"/>
      <c r="Z65378" s="6"/>
      <c r="AF65378" s="6"/>
    </row>
    <row r="65379" spans="2:32" s="1" customFormat="1" ht="15">
      <c r="B65379" s="6"/>
      <c r="F65379" s="6"/>
      <c r="Z65379" s="6"/>
      <c r="AF65379" s="6"/>
    </row>
    <row r="65380" spans="2:32" s="1" customFormat="1" ht="15">
      <c r="B65380" s="6"/>
      <c r="F65380" s="6"/>
      <c r="Z65380" s="6"/>
      <c r="AF65380" s="6"/>
    </row>
    <row r="65381" spans="2:32" s="1" customFormat="1" ht="15">
      <c r="B65381" s="6"/>
      <c r="F65381" s="6"/>
      <c r="Z65381" s="6"/>
      <c r="AF65381" s="6"/>
    </row>
    <row r="65382" spans="2:32" s="1" customFormat="1" ht="15">
      <c r="B65382" s="6"/>
      <c r="F65382" s="6"/>
      <c r="Z65382" s="6"/>
      <c r="AF65382" s="6"/>
    </row>
    <row r="65383" spans="2:32" s="1" customFormat="1" ht="15">
      <c r="B65383" s="6"/>
      <c r="F65383" s="6"/>
      <c r="Z65383" s="6"/>
      <c r="AF65383" s="6"/>
    </row>
    <row r="65384" spans="2:32" s="1" customFormat="1" ht="15">
      <c r="B65384" s="6"/>
      <c r="F65384" s="6"/>
      <c r="Z65384" s="6"/>
      <c r="AF65384" s="6"/>
    </row>
    <row r="65385" spans="2:32" s="1" customFormat="1" ht="15">
      <c r="B65385" s="6"/>
      <c r="F65385" s="6"/>
      <c r="Z65385" s="6"/>
      <c r="AF65385" s="6"/>
    </row>
    <row r="65386" spans="2:192" s="1" customFormat="1" ht="15">
      <c r="B65386" s="6"/>
      <c r="F65386" s="6"/>
      <c r="Z65386" s="6"/>
      <c r="AF65386" s="6"/>
      <c r="FQ65386" s="7"/>
      <c r="FR65386" s="7"/>
      <c r="FS65386" s="7"/>
      <c r="FT65386" s="7"/>
      <c r="FU65386" s="7"/>
      <c r="FV65386" s="7"/>
      <c r="FW65386" s="7"/>
      <c r="FX65386" s="7"/>
      <c r="FY65386" s="7"/>
      <c r="FZ65386" s="7"/>
      <c r="GA65386" s="7"/>
      <c r="GB65386" s="7"/>
      <c r="GC65386" s="7"/>
      <c r="GD65386" s="7"/>
      <c r="GE65386" s="7"/>
      <c r="GF65386" s="7"/>
      <c r="GG65386" s="7"/>
      <c r="GH65386" s="7"/>
      <c r="GI65386" s="7"/>
      <c r="GJ65386" s="7"/>
    </row>
    <row r="65387" spans="2:192" s="1" customFormat="1" ht="15">
      <c r="B65387" s="6"/>
      <c r="F65387" s="6"/>
      <c r="Z65387" s="6"/>
      <c r="AF65387" s="6"/>
      <c r="FQ65387" s="7"/>
      <c r="FR65387" s="7"/>
      <c r="FS65387" s="7"/>
      <c r="FT65387" s="7"/>
      <c r="FU65387" s="7"/>
      <c r="FV65387" s="7"/>
      <c r="FW65387" s="7"/>
      <c r="FX65387" s="7"/>
      <c r="FY65387" s="7"/>
      <c r="FZ65387" s="7"/>
      <c r="GA65387" s="7"/>
      <c r="GB65387" s="7"/>
      <c r="GC65387" s="7"/>
      <c r="GD65387" s="7"/>
      <c r="GE65387" s="7"/>
      <c r="GF65387" s="7"/>
      <c r="GG65387" s="7"/>
      <c r="GH65387" s="7"/>
      <c r="GI65387" s="7"/>
      <c r="GJ65387" s="7"/>
    </row>
    <row r="65388" spans="2:192" s="1" customFormat="1" ht="15">
      <c r="B65388" s="6"/>
      <c r="F65388" s="6"/>
      <c r="Z65388" s="6"/>
      <c r="AF65388" s="6"/>
      <c r="FQ65388" s="7"/>
      <c r="FR65388" s="7"/>
      <c r="FS65388" s="7"/>
      <c r="FT65388" s="7"/>
      <c r="FU65388" s="7"/>
      <c r="FV65388" s="7"/>
      <c r="FW65388" s="7"/>
      <c r="FX65388" s="7"/>
      <c r="FY65388" s="7"/>
      <c r="FZ65388" s="7"/>
      <c r="GA65388" s="7"/>
      <c r="GB65388" s="7"/>
      <c r="GC65388" s="7"/>
      <c r="GD65388" s="7"/>
      <c r="GE65388" s="7"/>
      <c r="GF65388" s="7"/>
      <c r="GG65388" s="7"/>
      <c r="GH65388" s="7"/>
      <c r="GI65388" s="7"/>
      <c r="GJ65388" s="7"/>
    </row>
    <row r="65389" spans="2:192" s="1" customFormat="1" ht="15">
      <c r="B65389" s="6"/>
      <c r="F65389" s="6"/>
      <c r="Z65389" s="6"/>
      <c r="AF65389" s="6"/>
      <c r="FQ65389" s="7"/>
      <c r="FR65389" s="7"/>
      <c r="FS65389" s="7"/>
      <c r="FT65389" s="7"/>
      <c r="FU65389" s="7"/>
      <c r="FV65389" s="7"/>
      <c r="FW65389" s="7"/>
      <c r="FX65389" s="7"/>
      <c r="FY65389" s="7"/>
      <c r="FZ65389" s="7"/>
      <c r="GA65389" s="7"/>
      <c r="GB65389" s="7"/>
      <c r="GC65389" s="7"/>
      <c r="GD65389" s="7"/>
      <c r="GE65389" s="7"/>
      <c r="GF65389" s="7"/>
      <c r="GG65389" s="7"/>
      <c r="GH65389" s="7"/>
      <c r="GI65389" s="7"/>
      <c r="GJ65389" s="7"/>
    </row>
    <row r="65390" spans="2:192" s="1" customFormat="1" ht="15">
      <c r="B65390" s="6"/>
      <c r="F65390" s="6"/>
      <c r="Z65390" s="6"/>
      <c r="AF65390" s="6"/>
      <c r="FQ65390" s="7"/>
      <c r="FR65390" s="7"/>
      <c r="FS65390" s="7"/>
      <c r="FT65390" s="7"/>
      <c r="FU65390" s="7"/>
      <c r="FV65390" s="7"/>
      <c r="FW65390" s="7"/>
      <c r="FX65390" s="7"/>
      <c r="FY65390" s="7"/>
      <c r="FZ65390" s="7"/>
      <c r="GA65390" s="7"/>
      <c r="GB65390" s="7"/>
      <c r="GC65390" s="7"/>
      <c r="GD65390" s="7"/>
      <c r="GE65390" s="7"/>
      <c r="GF65390" s="7"/>
      <c r="GG65390" s="7"/>
      <c r="GH65390" s="7"/>
      <c r="GI65390" s="7"/>
      <c r="GJ65390" s="7"/>
    </row>
    <row r="65391" spans="2:192" s="1" customFormat="1" ht="15">
      <c r="B65391" s="6"/>
      <c r="F65391" s="6"/>
      <c r="Z65391" s="6"/>
      <c r="AF65391" s="6"/>
      <c r="FQ65391" s="7"/>
      <c r="FR65391" s="7"/>
      <c r="FS65391" s="7"/>
      <c r="FT65391" s="7"/>
      <c r="FU65391" s="7"/>
      <c r="FV65391" s="7"/>
      <c r="FW65391" s="7"/>
      <c r="FX65391" s="7"/>
      <c r="FY65391" s="7"/>
      <c r="FZ65391" s="7"/>
      <c r="GA65391" s="7"/>
      <c r="GB65391" s="7"/>
      <c r="GC65391" s="7"/>
      <c r="GD65391" s="7"/>
      <c r="GE65391" s="7"/>
      <c r="GF65391" s="7"/>
      <c r="GG65391" s="7"/>
      <c r="GH65391" s="7"/>
      <c r="GI65391" s="7"/>
      <c r="GJ65391" s="7"/>
    </row>
    <row r="65392" spans="2:192" s="1" customFormat="1" ht="15">
      <c r="B65392" s="6"/>
      <c r="F65392" s="6"/>
      <c r="Z65392" s="6"/>
      <c r="AF65392" s="6"/>
      <c r="FQ65392" s="7"/>
      <c r="FR65392" s="7"/>
      <c r="FS65392" s="7"/>
      <c r="FT65392" s="7"/>
      <c r="FU65392" s="7"/>
      <c r="FV65392" s="7"/>
      <c r="FW65392" s="7"/>
      <c r="FX65392" s="7"/>
      <c r="FY65392" s="7"/>
      <c r="FZ65392" s="7"/>
      <c r="GA65392" s="7"/>
      <c r="GB65392" s="7"/>
      <c r="GC65392" s="7"/>
      <c r="GD65392" s="7"/>
      <c r="GE65392" s="7"/>
      <c r="GF65392" s="7"/>
      <c r="GG65392" s="7"/>
      <c r="GH65392" s="7"/>
      <c r="GI65392" s="7"/>
      <c r="GJ65392" s="7"/>
    </row>
    <row r="65393" spans="2:192" s="1" customFormat="1" ht="15">
      <c r="B65393" s="6"/>
      <c r="F65393" s="6"/>
      <c r="Z65393" s="6"/>
      <c r="AF65393" s="6"/>
      <c r="FQ65393" s="7"/>
      <c r="FR65393" s="7"/>
      <c r="FS65393" s="7"/>
      <c r="FT65393" s="7"/>
      <c r="FU65393" s="7"/>
      <c r="FV65393" s="7"/>
      <c r="FW65393" s="7"/>
      <c r="FX65393" s="7"/>
      <c r="FY65393" s="7"/>
      <c r="FZ65393" s="7"/>
      <c r="GA65393" s="7"/>
      <c r="GB65393" s="7"/>
      <c r="GC65393" s="7"/>
      <c r="GD65393" s="7"/>
      <c r="GE65393" s="7"/>
      <c r="GF65393" s="7"/>
      <c r="GG65393" s="7"/>
      <c r="GH65393" s="7"/>
      <c r="GI65393" s="7"/>
      <c r="GJ65393" s="7"/>
    </row>
    <row r="65394" spans="2:192" s="1" customFormat="1" ht="15">
      <c r="B65394" s="6"/>
      <c r="F65394" s="6"/>
      <c r="Z65394" s="6"/>
      <c r="AF65394" s="6"/>
      <c r="FQ65394" s="7"/>
      <c r="FR65394" s="7"/>
      <c r="FS65394" s="7"/>
      <c r="FT65394" s="7"/>
      <c r="FU65394" s="7"/>
      <c r="FV65394" s="7"/>
      <c r="FW65394" s="7"/>
      <c r="FX65394" s="7"/>
      <c r="FY65394" s="7"/>
      <c r="FZ65394" s="7"/>
      <c r="GA65394" s="7"/>
      <c r="GB65394" s="7"/>
      <c r="GC65394" s="7"/>
      <c r="GD65394" s="7"/>
      <c r="GE65394" s="7"/>
      <c r="GF65394" s="7"/>
      <c r="GG65394" s="7"/>
      <c r="GH65394" s="7"/>
      <c r="GI65394" s="7"/>
      <c r="GJ65394" s="7"/>
    </row>
    <row r="65395" spans="2:192" s="1" customFormat="1" ht="15">
      <c r="B65395" s="6"/>
      <c r="F65395" s="6"/>
      <c r="Z65395" s="6"/>
      <c r="AF65395" s="6"/>
      <c r="FQ65395" s="7"/>
      <c r="FR65395" s="7"/>
      <c r="FS65395" s="7"/>
      <c r="FT65395" s="7"/>
      <c r="FU65395" s="7"/>
      <c r="FV65395" s="7"/>
      <c r="FW65395" s="7"/>
      <c r="FX65395" s="7"/>
      <c r="FY65395" s="7"/>
      <c r="FZ65395" s="7"/>
      <c r="GA65395" s="7"/>
      <c r="GB65395" s="7"/>
      <c r="GC65395" s="7"/>
      <c r="GD65395" s="7"/>
      <c r="GE65395" s="7"/>
      <c r="GF65395" s="7"/>
      <c r="GG65395" s="7"/>
      <c r="GH65395" s="7"/>
      <c r="GI65395" s="7"/>
      <c r="GJ65395" s="7"/>
    </row>
    <row r="65396" spans="2:192" s="1" customFormat="1" ht="15">
      <c r="B65396" s="6"/>
      <c r="F65396" s="6"/>
      <c r="Z65396" s="6"/>
      <c r="AF65396" s="6"/>
      <c r="FQ65396" s="7"/>
      <c r="FR65396" s="7"/>
      <c r="FS65396" s="7"/>
      <c r="FT65396" s="7"/>
      <c r="FU65396" s="7"/>
      <c r="FV65396" s="7"/>
      <c r="FW65396" s="7"/>
      <c r="FX65396" s="7"/>
      <c r="FY65396" s="7"/>
      <c r="FZ65396" s="7"/>
      <c r="GA65396" s="7"/>
      <c r="GB65396" s="7"/>
      <c r="GC65396" s="7"/>
      <c r="GD65396" s="7"/>
      <c r="GE65396" s="7"/>
      <c r="GF65396" s="7"/>
      <c r="GG65396" s="7"/>
      <c r="GH65396" s="7"/>
      <c r="GI65396" s="7"/>
      <c r="GJ65396" s="7"/>
    </row>
    <row r="65397" spans="2:192" s="1" customFormat="1" ht="15">
      <c r="B65397" s="6"/>
      <c r="F65397" s="6"/>
      <c r="Z65397" s="6"/>
      <c r="AF65397" s="6"/>
      <c r="FQ65397" s="7"/>
      <c r="FR65397" s="7"/>
      <c r="FS65397" s="7"/>
      <c r="FT65397" s="7"/>
      <c r="FU65397" s="7"/>
      <c r="FV65397" s="7"/>
      <c r="FW65397" s="7"/>
      <c r="FX65397" s="7"/>
      <c r="FY65397" s="7"/>
      <c r="FZ65397" s="7"/>
      <c r="GA65397" s="7"/>
      <c r="GB65397" s="7"/>
      <c r="GC65397" s="7"/>
      <c r="GD65397" s="7"/>
      <c r="GE65397" s="7"/>
      <c r="GF65397" s="7"/>
      <c r="GG65397" s="7"/>
      <c r="GH65397" s="7"/>
      <c r="GI65397" s="7"/>
      <c r="GJ65397" s="7"/>
    </row>
    <row r="65398" spans="2:192" s="1" customFormat="1" ht="15">
      <c r="B65398" s="6"/>
      <c r="F65398" s="6"/>
      <c r="Z65398" s="6"/>
      <c r="AF65398" s="6"/>
      <c r="FQ65398" s="7"/>
      <c r="FR65398" s="7"/>
      <c r="FS65398" s="7"/>
      <c r="FT65398" s="7"/>
      <c r="FU65398" s="7"/>
      <c r="FV65398" s="7"/>
      <c r="FW65398" s="7"/>
      <c r="FX65398" s="7"/>
      <c r="FY65398" s="7"/>
      <c r="FZ65398" s="7"/>
      <c r="GA65398" s="7"/>
      <c r="GB65398" s="7"/>
      <c r="GC65398" s="7"/>
      <c r="GD65398" s="7"/>
      <c r="GE65398" s="7"/>
      <c r="GF65398" s="7"/>
      <c r="GG65398" s="7"/>
      <c r="GH65398" s="7"/>
      <c r="GI65398" s="7"/>
      <c r="GJ65398" s="7"/>
    </row>
    <row r="65399" spans="2:192" s="1" customFormat="1" ht="15">
      <c r="B65399" s="6"/>
      <c r="F65399" s="6"/>
      <c r="Z65399" s="6"/>
      <c r="AF65399" s="6"/>
      <c r="FQ65399" s="7"/>
      <c r="FR65399" s="7"/>
      <c r="FS65399" s="7"/>
      <c r="FT65399" s="7"/>
      <c r="FU65399" s="7"/>
      <c r="FV65399" s="7"/>
      <c r="FW65399" s="7"/>
      <c r="FX65399" s="7"/>
      <c r="FY65399" s="7"/>
      <c r="FZ65399" s="7"/>
      <c r="GA65399" s="7"/>
      <c r="GB65399" s="7"/>
      <c r="GC65399" s="7"/>
      <c r="GD65399" s="7"/>
      <c r="GE65399" s="7"/>
      <c r="GF65399" s="7"/>
      <c r="GG65399" s="7"/>
      <c r="GH65399" s="7"/>
      <c r="GI65399" s="7"/>
      <c r="GJ65399" s="7"/>
    </row>
    <row r="65400" spans="2:192" s="1" customFormat="1" ht="15">
      <c r="B65400" s="6"/>
      <c r="F65400" s="6"/>
      <c r="Z65400" s="6"/>
      <c r="AF65400" s="6"/>
      <c r="FQ65400" s="7"/>
      <c r="FR65400" s="7"/>
      <c r="FS65400" s="7"/>
      <c r="FT65400" s="7"/>
      <c r="FU65400" s="7"/>
      <c r="FV65400" s="7"/>
      <c r="FW65400" s="7"/>
      <c r="FX65400" s="7"/>
      <c r="FY65400" s="7"/>
      <c r="FZ65400" s="7"/>
      <c r="GA65400" s="7"/>
      <c r="GB65400" s="7"/>
      <c r="GC65400" s="7"/>
      <c r="GD65400" s="7"/>
      <c r="GE65400" s="7"/>
      <c r="GF65400" s="7"/>
      <c r="GG65400" s="7"/>
      <c r="GH65400" s="7"/>
      <c r="GI65400" s="7"/>
      <c r="GJ65400" s="7"/>
    </row>
    <row r="65401" spans="2:192" s="1" customFormat="1" ht="15">
      <c r="B65401" s="6"/>
      <c r="F65401" s="6"/>
      <c r="Z65401" s="6"/>
      <c r="AF65401" s="6"/>
      <c r="FQ65401" s="7"/>
      <c r="FR65401" s="7"/>
      <c r="FS65401" s="7"/>
      <c r="FT65401" s="7"/>
      <c r="FU65401" s="7"/>
      <c r="FV65401" s="7"/>
      <c r="FW65401" s="7"/>
      <c r="FX65401" s="7"/>
      <c r="FY65401" s="7"/>
      <c r="FZ65401" s="7"/>
      <c r="GA65401" s="7"/>
      <c r="GB65401" s="7"/>
      <c r="GC65401" s="7"/>
      <c r="GD65401" s="7"/>
      <c r="GE65401" s="7"/>
      <c r="GF65401" s="7"/>
      <c r="GG65401" s="7"/>
      <c r="GH65401" s="7"/>
      <c r="GI65401" s="7"/>
      <c r="GJ65401" s="7"/>
    </row>
    <row r="65402" spans="2:192" s="1" customFormat="1" ht="15">
      <c r="B65402" s="6"/>
      <c r="F65402" s="6"/>
      <c r="Z65402" s="6"/>
      <c r="AF65402" s="6"/>
      <c r="FQ65402" s="7"/>
      <c r="FR65402" s="7"/>
      <c r="FS65402" s="7"/>
      <c r="FT65402" s="7"/>
      <c r="FU65402" s="7"/>
      <c r="FV65402" s="7"/>
      <c r="FW65402" s="7"/>
      <c r="FX65402" s="7"/>
      <c r="FY65402" s="7"/>
      <c r="FZ65402" s="7"/>
      <c r="GA65402" s="7"/>
      <c r="GB65402" s="7"/>
      <c r="GC65402" s="7"/>
      <c r="GD65402" s="7"/>
      <c r="GE65402" s="7"/>
      <c r="GF65402" s="7"/>
      <c r="GG65402" s="7"/>
      <c r="GH65402" s="7"/>
      <c r="GI65402" s="7"/>
      <c r="GJ65402" s="7"/>
    </row>
    <row r="65403" spans="2:192" s="1" customFormat="1" ht="15">
      <c r="B65403" s="6"/>
      <c r="F65403" s="6"/>
      <c r="Z65403" s="6"/>
      <c r="AF65403" s="6"/>
      <c r="FQ65403" s="7"/>
      <c r="FR65403" s="7"/>
      <c r="FS65403" s="7"/>
      <c r="FT65403" s="7"/>
      <c r="FU65403" s="7"/>
      <c r="FV65403" s="7"/>
      <c r="FW65403" s="7"/>
      <c r="FX65403" s="7"/>
      <c r="FY65403" s="7"/>
      <c r="FZ65403" s="7"/>
      <c r="GA65403" s="7"/>
      <c r="GB65403" s="7"/>
      <c r="GC65403" s="7"/>
      <c r="GD65403" s="7"/>
      <c r="GE65403" s="7"/>
      <c r="GF65403" s="7"/>
      <c r="GG65403" s="7"/>
      <c r="GH65403" s="7"/>
      <c r="GI65403" s="7"/>
      <c r="GJ65403" s="7"/>
    </row>
    <row r="65404" spans="2:192" s="1" customFormat="1" ht="15">
      <c r="B65404" s="6"/>
      <c r="F65404" s="6"/>
      <c r="Z65404" s="6"/>
      <c r="AF65404" s="6"/>
      <c r="FQ65404" s="7"/>
      <c r="FR65404" s="7"/>
      <c r="FS65404" s="7"/>
      <c r="FT65404" s="7"/>
      <c r="FU65404" s="7"/>
      <c r="FV65404" s="7"/>
      <c r="FW65404" s="7"/>
      <c r="FX65404" s="7"/>
      <c r="FY65404" s="7"/>
      <c r="FZ65404" s="7"/>
      <c r="GA65404" s="7"/>
      <c r="GB65404" s="7"/>
      <c r="GC65404" s="7"/>
      <c r="GD65404" s="7"/>
      <c r="GE65404" s="7"/>
      <c r="GF65404" s="7"/>
      <c r="GG65404" s="7"/>
      <c r="GH65404" s="7"/>
      <c r="GI65404" s="7"/>
      <c r="GJ65404" s="7"/>
    </row>
    <row r="65405" spans="2:192" s="1" customFormat="1" ht="15">
      <c r="B65405" s="6"/>
      <c r="F65405" s="6"/>
      <c r="Z65405" s="6"/>
      <c r="AF65405" s="6"/>
      <c r="FQ65405" s="7"/>
      <c r="FR65405" s="7"/>
      <c r="FS65405" s="7"/>
      <c r="FT65405" s="7"/>
      <c r="FU65405" s="7"/>
      <c r="FV65405" s="7"/>
      <c r="FW65405" s="7"/>
      <c r="FX65405" s="7"/>
      <c r="FY65405" s="7"/>
      <c r="FZ65405" s="7"/>
      <c r="GA65405" s="7"/>
      <c r="GB65405" s="7"/>
      <c r="GC65405" s="7"/>
      <c r="GD65405" s="7"/>
      <c r="GE65405" s="7"/>
      <c r="GF65405" s="7"/>
      <c r="GG65405" s="7"/>
      <c r="GH65405" s="7"/>
      <c r="GI65405" s="7"/>
      <c r="GJ65405" s="7"/>
    </row>
    <row r="65406" spans="2:192" s="1" customFormat="1" ht="15">
      <c r="B65406" s="6"/>
      <c r="F65406" s="6"/>
      <c r="Z65406" s="6"/>
      <c r="AF65406" s="6"/>
      <c r="FQ65406" s="7"/>
      <c r="FR65406" s="7"/>
      <c r="FS65406" s="7"/>
      <c r="FT65406" s="7"/>
      <c r="FU65406" s="7"/>
      <c r="FV65406" s="7"/>
      <c r="FW65406" s="7"/>
      <c r="FX65406" s="7"/>
      <c r="FY65406" s="7"/>
      <c r="FZ65406" s="7"/>
      <c r="GA65406" s="7"/>
      <c r="GB65406" s="7"/>
      <c r="GC65406" s="7"/>
      <c r="GD65406" s="7"/>
      <c r="GE65406" s="7"/>
      <c r="GF65406" s="7"/>
      <c r="GG65406" s="7"/>
      <c r="GH65406" s="7"/>
      <c r="GI65406" s="7"/>
      <c r="GJ65406" s="7"/>
    </row>
    <row r="65407" spans="2:192" s="1" customFormat="1" ht="15">
      <c r="B65407" s="6"/>
      <c r="F65407" s="6"/>
      <c r="Z65407" s="6"/>
      <c r="AF65407" s="6"/>
      <c r="FQ65407" s="7"/>
      <c r="FR65407" s="7"/>
      <c r="FS65407" s="7"/>
      <c r="FT65407" s="7"/>
      <c r="FU65407" s="7"/>
      <c r="FV65407" s="7"/>
      <c r="FW65407" s="7"/>
      <c r="FX65407" s="7"/>
      <c r="FY65407" s="7"/>
      <c r="FZ65407" s="7"/>
      <c r="GA65407" s="7"/>
      <c r="GB65407" s="7"/>
      <c r="GC65407" s="7"/>
      <c r="GD65407" s="7"/>
      <c r="GE65407" s="7"/>
      <c r="GF65407" s="7"/>
      <c r="GG65407" s="7"/>
      <c r="GH65407" s="7"/>
      <c r="GI65407" s="7"/>
      <c r="GJ65407" s="7"/>
    </row>
    <row r="65408" spans="2:192" s="1" customFormat="1" ht="15">
      <c r="B65408" s="6"/>
      <c r="F65408" s="6"/>
      <c r="Z65408" s="6"/>
      <c r="AF65408" s="6"/>
      <c r="FQ65408" s="7"/>
      <c r="FR65408" s="7"/>
      <c r="FS65408" s="7"/>
      <c r="FT65408" s="7"/>
      <c r="FU65408" s="7"/>
      <c r="FV65408" s="7"/>
      <c r="FW65408" s="7"/>
      <c r="FX65408" s="7"/>
      <c r="FY65408" s="7"/>
      <c r="FZ65408" s="7"/>
      <c r="GA65408" s="7"/>
      <c r="GB65408" s="7"/>
      <c r="GC65408" s="7"/>
      <c r="GD65408" s="7"/>
      <c r="GE65408" s="7"/>
      <c r="GF65408" s="7"/>
      <c r="GG65408" s="7"/>
      <c r="GH65408" s="7"/>
      <c r="GI65408" s="7"/>
      <c r="GJ65408" s="7"/>
    </row>
    <row r="65409" spans="2:192" s="1" customFormat="1" ht="15">
      <c r="B65409" s="6"/>
      <c r="F65409" s="6"/>
      <c r="Z65409" s="6"/>
      <c r="AF65409" s="6"/>
      <c r="FQ65409" s="7"/>
      <c r="FR65409" s="7"/>
      <c r="FS65409" s="7"/>
      <c r="FT65409" s="7"/>
      <c r="FU65409" s="7"/>
      <c r="FV65409" s="7"/>
      <c r="FW65409" s="7"/>
      <c r="FX65409" s="7"/>
      <c r="FY65409" s="7"/>
      <c r="FZ65409" s="7"/>
      <c r="GA65409" s="7"/>
      <c r="GB65409" s="7"/>
      <c r="GC65409" s="7"/>
      <c r="GD65409" s="7"/>
      <c r="GE65409" s="7"/>
      <c r="GF65409" s="7"/>
      <c r="GG65409" s="7"/>
      <c r="GH65409" s="7"/>
      <c r="GI65409" s="7"/>
      <c r="GJ65409" s="7"/>
    </row>
    <row r="65410" spans="2:192" s="1" customFormat="1" ht="15">
      <c r="B65410" s="6"/>
      <c r="F65410" s="6"/>
      <c r="Z65410" s="6"/>
      <c r="AF65410" s="6"/>
      <c r="FQ65410" s="7"/>
      <c r="FR65410" s="7"/>
      <c r="FS65410" s="7"/>
      <c r="FT65410" s="7"/>
      <c r="FU65410" s="7"/>
      <c r="FV65410" s="7"/>
      <c r="FW65410" s="7"/>
      <c r="FX65410" s="7"/>
      <c r="FY65410" s="7"/>
      <c r="FZ65410" s="7"/>
      <c r="GA65410" s="7"/>
      <c r="GB65410" s="7"/>
      <c r="GC65410" s="7"/>
      <c r="GD65410" s="7"/>
      <c r="GE65410" s="7"/>
      <c r="GF65410" s="7"/>
      <c r="GG65410" s="7"/>
      <c r="GH65410" s="7"/>
      <c r="GI65410" s="7"/>
      <c r="GJ65410" s="7"/>
    </row>
  </sheetData>
  <sheetProtection/>
  <mergeCells count="47">
    <mergeCell ref="A1:AI1"/>
    <mergeCell ref="A2:E2"/>
    <mergeCell ref="D3:E3"/>
    <mergeCell ref="G3:H3"/>
    <mergeCell ref="R3:V3"/>
    <mergeCell ref="Z3:AE3"/>
    <mergeCell ref="AA4:AD4"/>
    <mergeCell ref="AA5:AB5"/>
    <mergeCell ref="AC5:AD5"/>
    <mergeCell ref="A3:A6"/>
    <mergeCell ref="A9:A19"/>
    <mergeCell ref="A23:A24"/>
    <mergeCell ref="A25:A27"/>
    <mergeCell ref="A28:A29"/>
    <mergeCell ref="A31:A37"/>
    <mergeCell ref="A38:A39"/>
    <mergeCell ref="A40:A43"/>
    <mergeCell ref="B3:B6"/>
    <mergeCell ref="C3:C6"/>
    <mergeCell ref="D4:D6"/>
    <mergeCell ref="E4:E6"/>
    <mergeCell ref="F3:F6"/>
    <mergeCell ref="G4:G6"/>
    <mergeCell ref="H4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W3:W6"/>
    <mergeCell ref="X3:X6"/>
    <mergeCell ref="Y3:Y6"/>
    <mergeCell ref="Z4:Z6"/>
    <mergeCell ref="AE4:AE6"/>
    <mergeCell ref="AF3:AF6"/>
    <mergeCell ref="AG3:AG6"/>
    <mergeCell ref="AH3:AH6"/>
    <mergeCell ref="AI3:AI6"/>
  </mergeCells>
  <printOptions/>
  <pageMargins left="0.4722222222222222" right="0.3145833333333333" top="0.3145833333333333" bottom="0.2361111111111111" header="0.2361111111111111" footer="0.2361111111111111"/>
  <pageSetup fitToHeight="0" fitToWidth="1" horizontalDpi="600" verticalDpi="600" orientation="landscape" paperSize="8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2022-09-29T23:22:58Z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AD9FDC1A96644DD7987B7A83F07C6E98</vt:lpwstr>
  </property>
  <property fmtid="{D5CDD505-2E9C-101B-9397-08002B2CF9AE}" pid="6" name="commonda">
    <vt:lpwstr>eyJoZGlkIjoiMDE2MTVhMzc1MjhkYjA1NWVkNTNhZGE1NTFhNWY4Y2YifQ==</vt:lpwstr>
  </property>
</Properties>
</file>