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90" tabRatio="794" activeTab="0"/>
  </bookViews>
  <sheets>
    <sheet name="指标分配明细表" sheetId="1" r:id="rId1"/>
  </sheets>
  <definedNames>
    <definedName name="_xlnm.Print_Area" localSheetId="0">'指标分配明细表'!$A$1:$M$15</definedName>
    <definedName name="_xlnm.Print_Titles" localSheetId="0">'指标分配明细表'!$2:$5</definedName>
  </definedNames>
  <calcPr fullCalcOnLoad="1"/>
</workbook>
</file>

<file path=xl/sharedStrings.xml><?xml version="1.0" encoding="utf-8"?>
<sst xmlns="http://schemas.openxmlformats.org/spreadsheetml/2006/main" count="54" uniqueCount="50">
  <si>
    <t>单位：万元</t>
  </si>
  <si>
    <t>单位编码</t>
  </si>
  <si>
    <t>市 、县（区）</t>
  </si>
  <si>
    <t>下达资金合计</t>
  </si>
  <si>
    <t>其中：</t>
  </si>
  <si>
    <t>项目内容及备注</t>
  </si>
  <si>
    <t>中小河流治理项目(列“2130319江河湖库水系综合治理”科目)</t>
  </si>
  <si>
    <t>山洪灾害防治项目（列“2130314防汛”科目）</t>
  </si>
  <si>
    <t>农村基层预报预警体系（列“2130314防汛”科目）</t>
  </si>
  <si>
    <t>重点中型灌区节水配套改造项目（列“2130305水利工程建设”科目）</t>
  </si>
  <si>
    <t>东北黑土区侵蚀沟治理项目（列“2130310水土保持”科目）</t>
  </si>
  <si>
    <t>节水型社会达标建设项目（列“2130311水资源节约管理与保护”科目）</t>
  </si>
  <si>
    <t>农村饮水安全工程维修养护项目（列“2130306水利工程运行与维护”科目）</t>
  </si>
  <si>
    <t>小型水库工程设施维修养护项目（列“2130306水利工程运行与维护”科目）</t>
  </si>
  <si>
    <t>山洪灾害非工程措施设施维修养护项目（列“2130314防汛”科目）</t>
  </si>
  <si>
    <t>中小河县</t>
  </si>
  <si>
    <t>条</t>
  </si>
  <si>
    <t>复核</t>
  </si>
  <si>
    <t>群测</t>
  </si>
  <si>
    <t>山洪沟</t>
  </si>
  <si>
    <t>预警</t>
  </si>
  <si>
    <t>灌区县</t>
  </si>
  <si>
    <t>个</t>
  </si>
  <si>
    <t>水保</t>
  </si>
  <si>
    <t>节水</t>
  </si>
  <si>
    <t>山非</t>
  </si>
  <si>
    <t>按照国家和省政府有关扶贫要求，资金砍块下达，由贫困县统筹整合使用。</t>
  </si>
  <si>
    <t>其中：市本级</t>
  </si>
  <si>
    <t>001104</t>
  </si>
  <si>
    <t>佳木斯市合计</t>
  </si>
  <si>
    <t>001104001</t>
  </si>
  <si>
    <t>佳木斯市财政局</t>
  </si>
  <si>
    <t>山洪灾害防治项目监测站点更新改造4万元；东风区县域节水型社会达标建设项目81万元；东风区农村饮水安全工程维修养护项目10万元，维修7处工程，覆盖服务人口0.85万人；山洪灾害非工程措施设施维修养护项目4万元。</t>
  </si>
  <si>
    <t xml:space="preserve">    佳郊区</t>
  </si>
  <si>
    <t>山洪灾害防治项目群测群防体系建设5万元；重点中型灌区节水配套改造项目1790万元，改造灌区1处；农村饮水安全工程维修养护项目54万元，维修35处工程，覆盖服务人口4.61万人；小型水库工程设施维修养护17万元；山洪灾害非工程措施设施维修养护项目6万元。</t>
  </si>
  <si>
    <t>001104002</t>
  </si>
  <si>
    <t>桦南县财政局</t>
  </si>
  <si>
    <t>001104003</t>
  </si>
  <si>
    <t>桦川县财政局</t>
  </si>
  <si>
    <t>001104004</t>
  </si>
  <si>
    <t>汤原县财政局</t>
  </si>
  <si>
    <t>001104006</t>
  </si>
  <si>
    <t>富锦市财政局</t>
  </si>
  <si>
    <t>农村饮水安全工程维修养护项目72万元，维修47处工程，覆盖服务人口6.15万人。</t>
  </si>
  <si>
    <t>001104007</t>
  </si>
  <si>
    <t>同江市财政局</t>
  </si>
  <si>
    <t>001104008</t>
  </si>
  <si>
    <t>抚远县财政局</t>
  </si>
  <si>
    <t>附件1：</t>
  </si>
  <si>
    <t>提前告知2020年中央财政水利发展资金指标分配明细表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</si>
</sst>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2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mbria"/>
      <family val="0"/>
    </font>
    <font>
      <sz val="9"/>
      <name val="Cambri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21" fillId="35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34" borderId="8" applyNumberFormat="0" applyAlignment="0" applyProtection="0"/>
    <xf numFmtId="0" fontId="24" fillId="13" borderId="5" applyNumberFormat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6" borderId="0" applyNumberFormat="0" applyBorder="0" applyAlignment="0" applyProtection="0"/>
    <xf numFmtId="0" fontId="0" fillId="47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center"/>
    </xf>
    <xf numFmtId="176" fontId="31" fillId="0" borderId="10" xfId="83" applyNumberFormat="1" applyFont="1" applyBorder="1" applyAlignment="1">
      <alignment horizontal="center" vertical="center" wrapText="1"/>
      <protection/>
    </xf>
    <xf numFmtId="176" fontId="31" fillId="0" borderId="10" xfId="83" applyNumberFormat="1" applyFont="1" applyFill="1" applyBorder="1" applyAlignment="1">
      <alignment horizontal="center" vertical="center" wrapText="1"/>
      <protection/>
    </xf>
    <xf numFmtId="177" fontId="31" fillId="48" borderId="10" xfId="0" applyNumberFormat="1" applyFont="1" applyFill="1" applyBorder="1" applyAlignment="1">
      <alignment vertical="center" wrapText="1"/>
    </xf>
    <xf numFmtId="176" fontId="31" fillId="48" borderId="10" xfId="0" applyNumberFormat="1" applyFont="1" applyFill="1" applyBorder="1" applyAlignment="1">
      <alignment horizontal="center" vertical="center" wrapText="1"/>
    </xf>
    <xf numFmtId="176" fontId="31" fillId="48" borderId="10" xfId="0" applyNumberFormat="1" applyFont="1" applyFill="1" applyBorder="1" applyAlignment="1">
      <alignment vertical="center" wrapText="1"/>
    </xf>
    <xf numFmtId="176" fontId="31" fillId="48" borderId="10" xfId="83" applyNumberFormat="1" applyFont="1" applyFill="1" applyBorder="1" applyAlignment="1">
      <alignment horizontal="center" vertical="center" wrapText="1"/>
      <protection/>
    </xf>
    <xf numFmtId="176" fontId="31" fillId="0" borderId="11" xfId="83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31" fillId="48" borderId="12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vertical="center" wrapText="1"/>
    </xf>
    <xf numFmtId="49" fontId="31" fillId="48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14" xfId="0" applyNumberFormat="1" applyFont="1" applyFill="1" applyBorder="1" applyAlignment="1">
      <alignment horizontal="center" vertical="center"/>
    </xf>
    <xf numFmtId="176" fontId="31" fillId="0" borderId="14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176" fontId="31" fillId="0" borderId="10" xfId="8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10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e鯪9Y_x000B_ 2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15" xfId="60"/>
    <cellStyle name="常规 2" xfId="61"/>
    <cellStyle name="常规 2 12" xfId="62"/>
    <cellStyle name="常规 2 2" xfId="63"/>
    <cellStyle name="常规 2 2 2" xfId="64"/>
    <cellStyle name="常规 2 2 2 2" xfId="65"/>
    <cellStyle name="常规 2 4" xfId="66"/>
    <cellStyle name="常规 2_2014危房汇总表" xfId="67"/>
    <cellStyle name="常规 3" xfId="68"/>
    <cellStyle name="常规 3 2" xfId="69"/>
    <cellStyle name="常规 3 2 2" xfId="70"/>
    <cellStyle name="常规 3 3" xfId="71"/>
    <cellStyle name="常规 4" xfId="72"/>
    <cellStyle name="常规 4 2" xfId="73"/>
    <cellStyle name="常规 4 4" xfId="74"/>
    <cellStyle name="常规 5" xfId="75"/>
    <cellStyle name="常规 7" xfId="76"/>
    <cellStyle name="常规 8" xfId="77"/>
    <cellStyle name="常规 87" xfId="78"/>
    <cellStyle name="常规 9" xfId="79"/>
    <cellStyle name="常规 91" xfId="80"/>
    <cellStyle name="常规 92" xfId="81"/>
    <cellStyle name="常规 95" xfId="82"/>
    <cellStyle name="常规_Sheet1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普通_活用表_亿元表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样式 1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Zero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A5:IV17"/>
    </sheetView>
  </sheetViews>
  <sheetFormatPr defaultColWidth="9.00390625" defaultRowHeight="14.25" outlineLevelCol="2"/>
  <cols>
    <col min="1" max="1" width="8.50390625" style="4" customWidth="1"/>
    <col min="2" max="2" width="13.25390625" style="5" customWidth="1"/>
    <col min="3" max="3" width="7.875" style="6" customWidth="1"/>
    <col min="4" max="4" width="8.75390625" style="6" customWidth="1"/>
    <col min="5" max="5" width="6.875" style="7" customWidth="1"/>
    <col min="6" max="6" width="8.625" style="6" customWidth="1"/>
    <col min="7" max="7" width="8.00390625" style="8" customWidth="1"/>
    <col min="8" max="8" width="7.125" style="8" customWidth="1"/>
    <col min="9" max="9" width="9.125" style="8" customWidth="1"/>
    <col min="10" max="10" width="7.875" style="9" customWidth="1"/>
    <col min="11" max="11" width="8.375" style="8" customWidth="1"/>
    <col min="12" max="12" width="8.125" style="9" customWidth="1"/>
    <col min="13" max="13" width="31.875" style="10" customWidth="1"/>
    <col min="14" max="15" width="9.00390625" style="11" hidden="1" customWidth="1" outlineLevel="2"/>
    <col min="16" max="28" width="9.00390625" style="11" hidden="1" customWidth="1" outlineLevel="1"/>
    <col min="29" max="29" width="9.00390625" style="11" customWidth="1" collapsed="1"/>
    <col min="30" max="255" width="9.00390625" style="11" customWidth="1"/>
    <col min="256" max="16384" width="9.00390625" style="12" customWidth="1"/>
  </cols>
  <sheetData>
    <row r="1" spans="1:13" ht="14.25">
      <c r="A1" s="14" t="s">
        <v>48</v>
      </c>
      <c r="B1" s="15"/>
      <c r="C1" s="16"/>
      <c r="D1" s="16"/>
      <c r="E1" s="17"/>
      <c r="F1" s="16"/>
      <c r="G1" s="16"/>
      <c r="H1" s="16"/>
      <c r="I1" s="16"/>
      <c r="J1" s="17"/>
      <c r="K1" s="16"/>
      <c r="L1" s="17"/>
      <c r="M1" s="18"/>
    </row>
    <row r="2" spans="1:13" ht="33" customHeight="1">
      <c r="A2" s="38" t="s">
        <v>49</v>
      </c>
      <c r="B2" s="38"/>
      <c r="C2" s="38"/>
      <c r="D2" s="38"/>
      <c r="E2" s="39"/>
      <c r="F2" s="38"/>
      <c r="G2" s="38"/>
      <c r="H2" s="38"/>
      <c r="I2" s="38"/>
      <c r="J2" s="39"/>
      <c r="K2" s="38"/>
      <c r="L2" s="39"/>
      <c r="M2" s="40"/>
    </row>
    <row r="3" spans="1:13" ht="18.75" customHeight="1">
      <c r="A3" s="19"/>
      <c r="B3" s="20"/>
      <c r="C3" s="21"/>
      <c r="D3" s="21"/>
      <c r="E3" s="22"/>
      <c r="F3" s="21"/>
      <c r="G3" s="21"/>
      <c r="H3" s="21"/>
      <c r="I3" s="21"/>
      <c r="J3" s="22"/>
      <c r="K3" s="23"/>
      <c r="L3" s="17"/>
      <c r="M3" s="24" t="s">
        <v>0</v>
      </c>
    </row>
    <row r="4" spans="1:13" ht="24.75" customHeight="1">
      <c r="A4" s="44" t="s">
        <v>1</v>
      </c>
      <c r="B4" s="45" t="s">
        <v>2</v>
      </c>
      <c r="C4" s="46" t="s">
        <v>3</v>
      </c>
      <c r="D4" s="41" t="s">
        <v>4</v>
      </c>
      <c r="E4" s="42"/>
      <c r="F4" s="43"/>
      <c r="G4" s="43"/>
      <c r="H4" s="43"/>
      <c r="I4" s="43"/>
      <c r="J4" s="43"/>
      <c r="K4" s="43"/>
      <c r="L4" s="42"/>
      <c r="M4" s="47" t="s">
        <v>5</v>
      </c>
    </row>
    <row r="5" spans="1:255" s="1" customFormat="1" ht="124.5" customHeight="1">
      <c r="A5" s="44"/>
      <c r="B5" s="45"/>
      <c r="C5" s="46"/>
      <c r="D5" s="25" t="s">
        <v>6</v>
      </c>
      <c r="E5" s="26" t="s">
        <v>7</v>
      </c>
      <c r="F5" s="26" t="s">
        <v>8</v>
      </c>
      <c r="G5" s="27" t="s">
        <v>9</v>
      </c>
      <c r="H5" s="27" t="s">
        <v>10</v>
      </c>
      <c r="I5" s="28" t="s">
        <v>11</v>
      </c>
      <c r="J5" s="29" t="s">
        <v>12</v>
      </c>
      <c r="K5" s="30" t="s">
        <v>13</v>
      </c>
      <c r="L5" s="31" t="s">
        <v>14</v>
      </c>
      <c r="M5" s="47"/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6" s="2" customFormat="1" ht="30" customHeight="1">
      <c r="A6" s="37" t="s">
        <v>28</v>
      </c>
      <c r="B6" s="35" t="s">
        <v>29</v>
      </c>
      <c r="C6" s="25">
        <f aca="true" t="shared" si="0" ref="C6:L6">SUM(C7,C10,C11,C12,C13,C14,C15)</f>
        <v>23403</v>
      </c>
      <c r="D6" s="25">
        <f t="shared" si="0"/>
        <v>15346</v>
      </c>
      <c r="E6" s="26">
        <f t="shared" si="0"/>
        <v>28</v>
      </c>
      <c r="F6" s="25">
        <f t="shared" si="0"/>
        <v>245</v>
      </c>
      <c r="G6" s="25">
        <f t="shared" si="0"/>
        <v>4060</v>
      </c>
      <c r="H6" s="25">
        <f t="shared" si="0"/>
        <v>3049</v>
      </c>
      <c r="I6" s="25">
        <f t="shared" si="0"/>
        <v>81</v>
      </c>
      <c r="J6" s="25">
        <f t="shared" si="0"/>
        <v>430</v>
      </c>
      <c r="K6" s="25">
        <f t="shared" si="0"/>
        <v>132</v>
      </c>
      <c r="L6" s="26">
        <f t="shared" si="0"/>
        <v>32</v>
      </c>
      <c r="M6" s="3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2"/>
    </row>
    <row r="7" spans="1:13" ht="30" customHeight="1">
      <c r="A7" s="37" t="s">
        <v>30</v>
      </c>
      <c r="B7" s="35" t="s">
        <v>31</v>
      </c>
      <c r="C7" s="25">
        <f aca="true" t="shared" si="1" ref="C7:L7">SUM(C8:C9)</f>
        <v>1971</v>
      </c>
      <c r="D7" s="25">
        <f t="shared" si="1"/>
        <v>0</v>
      </c>
      <c r="E7" s="26">
        <f t="shared" si="1"/>
        <v>9</v>
      </c>
      <c r="F7" s="25">
        <f t="shared" si="1"/>
        <v>0</v>
      </c>
      <c r="G7" s="25">
        <f t="shared" si="1"/>
        <v>1790</v>
      </c>
      <c r="H7" s="25">
        <f t="shared" si="1"/>
        <v>0</v>
      </c>
      <c r="I7" s="25">
        <f t="shared" si="1"/>
        <v>81</v>
      </c>
      <c r="J7" s="25">
        <f t="shared" si="1"/>
        <v>64</v>
      </c>
      <c r="K7" s="25">
        <f t="shared" si="1"/>
        <v>17</v>
      </c>
      <c r="L7" s="26">
        <f t="shared" si="1"/>
        <v>10</v>
      </c>
      <c r="M7" s="32"/>
    </row>
    <row r="8" spans="1:24" ht="64.5" customHeight="1">
      <c r="A8" s="37"/>
      <c r="B8" s="35" t="s">
        <v>27</v>
      </c>
      <c r="C8" s="25">
        <f aca="true" t="shared" si="2" ref="C8:C15">SUM(D8:L8)</f>
        <v>99</v>
      </c>
      <c r="D8" s="25"/>
      <c r="E8" s="26">
        <v>4</v>
      </c>
      <c r="F8" s="25"/>
      <c r="G8" s="30"/>
      <c r="H8" s="30"/>
      <c r="I8" s="30">
        <v>81</v>
      </c>
      <c r="J8" s="33">
        <v>10</v>
      </c>
      <c r="K8" s="30"/>
      <c r="L8" s="31">
        <v>4</v>
      </c>
      <c r="M8" s="32" t="s">
        <v>32</v>
      </c>
      <c r="W8" s="11">
        <v>1</v>
      </c>
      <c r="X8" s="11">
        <v>1</v>
      </c>
    </row>
    <row r="9" spans="1:24" ht="75.75" customHeight="1">
      <c r="A9" s="37"/>
      <c r="B9" s="35" t="s">
        <v>33</v>
      </c>
      <c r="C9" s="25">
        <f t="shared" si="2"/>
        <v>1872</v>
      </c>
      <c r="D9" s="25"/>
      <c r="E9" s="26">
        <v>5</v>
      </c>
      <c r="F9" s="25"/>
      <c r="G9" s="28">
        <v>1790</v>
      </c>
      <c r="H9" s="30"/>
      <c r="I9" s="30"/>
      <c r="J9" s="33">
        <v>54</v>
      </c>
      <c r="K9" s="30">
        <v>17</v>
      </c>
      <c r="L9" s="31">
        <v>6</v>
      </c>
      <c r="M9" s="32" t="s">
        <v>34</v>
      </c>
      <c r="Q9" s="11">
        <v>1</v>
      </c>
      <c r="T9" s="11">
        <v>1</v>
      </c>
      <c r="U9" s="11">
        <v>1</v>
      </c>
      <c r="X9" s="11">
        <v>1</v>
      </c>
    </row>
    <row r="10" spans="1:256" s="3" customFormat="1" ht="45" customHeight="1">
      <c r="A10" s="37" t="s">
        <v>35</v>
      </c>
      <c r="B10" s="35" t="s">
        <v>36</v>
      </c>
      <c r="C10" s="25">
        <f t="shared" si="2"/>
        <v>7638</v>
      </c>
      <c r="D10" s="25">
        <f>3307+576</f>
        <v>3883</v>
      </c>
      <c r="E10" s="26">
        <v>5</v>
      </c>
      <c r="F10" s="25"/>
      <c r="G10" s="30">
        <v>2270</v>
      </c>
      <c r="H10" s="30">
        <v>1305</v>
      </c>
      <c r="I10" s="30"/>
      <c r="J10" s="26">
        <v>119</v>
      </c>
      <c r="K10" s="30">
        <v>48</v>
      </c>
      <c r="L10" s="31">
        <v>8</v>
      </c>
      <c r="M10" s="36" t="s">
        <v>26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49.5" customHeight="1">
      <c r="A11" s="37" t="s">
        <v>37</v>
      </c>
      <c r="B11" s="35" t="s">
        <v>38</v>
      </c>
      <c r="C11" s="25">
        <f t="shared" si="2"/>
        <v>3796</v>
      </c>
      <c r="D11" s="25">
        <f>1467+1631</f>
        <v>3098</v>
      </c>
      <c r="E11" s="26">
        <v>5</v>
      </c>
      <c r="F11" s="25"/>
      <c r="G11" s="33"/>
      <c r="H11" s="30">
        <v>602</v>
      </c>
      <c r="I11" s="30"/>
      <c r="J11" s="26">
        <v>79</v>
      </c>
      <c r="K11" s="30">
        <v>6</v>
      </c>
      <c r="L11" s="31">
        <v>6</v>
      </c>
      <c r="M11" s="36" t="s">
        <v>26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42.75" customHeight="1">
      <c r="A12" s="37" t="s">
        <v>39</v>
      </c>
      <c r="B12" s="35" t="s">
        <v>40</v>
      </c>
      <c r="C12" s="25">
        <f t="shared" si="2"/>
        <v>3254</v>
      </c>
      <c r="D12" s="25">
        <v>2541</v>
      </c>
      <c r="E12" s="26">
        <v>9</v>
      </c>
      <c r="F12" s="25"/>
      <c r="G12" s="33"/>
      <c r="H12" s="30">
        <v>577</v>
      </c>
      <c r="I12" s="30"/>
      <c r="J12" s="26">
        <v>58</v>
      </c>
      <c r="K12" s="30">
        <v>61</v>
      </c>
      <c r="L12" s="31">
        <v>8</v>
      </c>
      <c r="M12" s="36" t="s">
        <v>26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13" ht="39.75" customHeight="1">
      <c r="A13" s="37" t="s">
        <v>41</v>
      </c>
      <c r="B13" s="35" t="s">
        <v>42</v>
      </c>
      <c r="C13" s="25">
        <f t="shared" si="2"/>
        <v>72</v>
      </c>
      <c r="D13" s="25"/>
      <c r="E13" s="26"/>
      <c r="F13" s="25"/>
      <c r="G13" s="28"/>
      <c r="H13" s="28"/>
      <c r="I13" s="28"/>
      <c r="J13" s="33">
        <v>72</v>
      </c>
      <c r="K13" s="28"/>
      <c r="L13" s="34"/>
      <c r="M13" s="32" t="s">
        <v>43</v>
      </c>
    </row>
    <row r="14" spans="1:256" s="3" customFormat="1" ht="48" customHeight="1">
      <c r="A14" s="37" t="s">
        <v>44</v>
      </c>
      <c r="B14" s="35" t="s">
        <v>45</v>
      </c>
      <c r="C14" s="25">
        <f t="shared" si="2"/>
        <v>4192</v>
      </c>
      <c r="D14" s="25">
        <f>1801+1748</f>
        <v>3549</v>
      </c>
      <c r="E14" s="26"/>
      <c r="F14" s="25">
        <v>245</v>
      </c>
      <c r="G14" s="30"/>
      <c r="H14" s="30">
        <v>370</v>
      </c>
      <c r="I14" s="30"/>
      <c r="J14" s="26">
        <v>28</v>
      </c>
      <c r="K14" s="30"/>
      <c r="L14" s="31"/>
      <c r="M14" s="36" t="s">
        <v>26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39.75" customHeight="1">
      <c r="A15" s="37" t="s">
        <v>46</v>
      </c>
      <c r="B15" s="35" t="s">
        <v>47</v>
      </c>
      <c r="C15" s="25">
        <f t="shared" si="2"/>
        <v>2480</v>
      </c>
      <c r="D15" s="25">
        <v>2275</v>
      </c>
      <c r="E15" s="26"/>
      <c r="F15" s="25"/>
      <c r="G15" s="30"/>
      <c r="H15" s="30">
        <v>195</v>
      </c>
      <c r="I15" s="30"/>
      <c r="J15" s="26">
        <v>10</v>
      </c>
      <c r="K15" s="30"/>
      <c r="L15" s="31"/>
      <c r="M15" s="36" t="s">
        <v>26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</sheetData>
  <sheetProtection/>
  <mergeCells count="6">
    <mergeCell ref="A2:M2"/>
    <mergeCell ref="D4:L4"/>
    <mergeCell ref="A4:A5"/>
    <mergeCell ref="B4:B5"/>
    <mergeCell ref="C4:C5"/>
    <mergeCell ref="M4:M5"/>
  </mergeCells>
  <printOptions horizontalCentered="1"/>
  <pageMargins left="0.275" right="0.3145833333333333" top="0.5506944444444445" bottom="0.6673611111111111" header="0.3541666666666667" footer="0.3145833333333333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国库处</dc:creator>
  <cp:keywords/>
  <dc:description/>
  <cp:lastModifiedBy>Administrator</cp:lastModifiedBy>
  <cp:lastPrinted>2019-12-23T09:59:32Z</cp:lastPrinted>
  <dcterms:created xsi:type="dcterms:W3CDTF">2017-01-19T01:48:53Z</dcterms:created>
  <dcterms:modified xsi:type="dcterms:W3CDTF">2020-01-22T02:38:04Z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