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980" activeTab="0"/>
  </bookViews>
  <sheets>
    <sheet name="专项模板" sheetId="1" r:id="rId1"/>
  </sheets>
  <definedNames>
    <definedName name="_xlnm.Print_Titles" localSheetId="0">'专项模板'!$4:$5</definedName>
  </definedNames>
  <calcPr fullCalcOnLoad="1"/>
</workbook>
</file>

<file path=xl/sharedStrings.xml><?xml version="1.0" encoding="utf-8"?>
<sst xmlns="http://schemas.openxmlformats.org/spreadsheetml/2006/main" count="88" uniqueCount="88">
  <si>
    <t>附件2：</t>
  </si>
  <si>
    <t>2018年两市两县之外预拨秸秆压块站建设资金明细表</t>
  </si>
  <si>
    <t>单位：个、万元</t>
  </si>
  <si>
    <t>单位编码</t>
  </si>
  <si>
    <t>市县</t>
  </si>
  <si>
    <t>任务清单</t>
  </si>
  <si>
    <t>省级补资金</t>
  </si>
  <si>
    <t>压块站数量合计</t>
  </si>
  <si>
    <t>2500吨压块站</t>
  </si>
  <si>
    <t>1万吨压块站</t>
  </si>
  <si>
    <t>2万吨压块站</t>
  </si>
  <si>
    <t>合计</t>
  </si>
  <si>
    <t>市县小计</t>
  </si>
  <si>
    <t xml:space="preserve">    001102</t>
  </si>
  <si>
    <t xml:space="preserve">    齐齐哈尔市合计</t>
  </si>
  <si>
    <t xml:space="preserve">      001102001</t>
  </si>
  <si>
    <t xml:space="preserve">      齐齐哈尔市</t>
  </si>
  <si>
    <t xml:space="preserve">    其中：铁锋区</t>
  </si>
  <si>
    <t xml:space="preserve">      001102003</t>
  </si>
  <si>
    <t xml:space="preserve">      讷河市</t>
  </si>
  <si>
    <t xml:space="preserve">      001102004</t>
  </si>
  <si>
    <t xml:space="preserve">      依安县</t>
  </si>
  <si>
    <t xml:space="preserve">      001102007</t>
  </si>
  <si>
    <t xml:space="preserve">      富裕县</t>
  </si>
  <si>
    <t xml:space="preserve">      001102008</t>
  </si>
  <si>
    <t xml:space="preserve">      克山县</t>
  </si>
  <si>
    <t xml:space="preserve">      001102009</t>
  </si>
  <si>
    <t xml:space="preserve">      克东县</t>
  </si>
  <si>
    <t xml:space="preserve">    001103</t>
  </si>
  <si>
    <t xml:space="preserve">    牡丹江市合计</t>
  </si>
  <si>
    <t xml:space="preserve">      001103003</t>
  </si>
  <si>
    <t xml:space="preserve">      穆棱市</t>
  </si>
  <si>
    <t xml:space="preserve">    001104</t>
  </si>
  <si>
    <t xml:space="preserve">    佳木斯市合计</t>
  </si>
  <si>
    <t xml:space="preserve">      001104001</t>
  </si>
  <si>
    <t xml:space="preserve">      佳木斯市</t>
  </si>
  <si>
    <t>其中：郊区</t>
  </si>
  <si>
    <t xml:space="preserve">      001104002</t>
  </si>
  <si>
    <t xml:space="preserve">      桦南县</t>
  </si>
  <si>
    <t xml:space="preserve">      001104003</t>
  </si>
  <si>
    <t xml:space="preserve">      桦川县</t>
  </si>
  <si>
    <t xml:space="preserve">      001104004</t>
  </si>
  <si>
    <t xml:space="preserve">      汤原县</t>
  </si>
  <si>
    <t xml:space="preserve">      001104006</t>
  </si>
  <si>
    <t xml:space="preserve">      富锦市</t>
  </si>
  <si>
    <t xml:space="preserve">      001104007</t>
  </si>
  <si>
    <t xml:space="preserve">      同江市</t>
  </si>
  <si>
    <t xml:space="preserve">  001104008</t>
  </si>
  <si>
    <t xml:space="preserve">      抚远县</t>
  </si>
  <si>
    <t xml:space="preserve">    001105</t>
  </si>
  <si>
    <t xml:space="preserve">    鸡西市合计</t>
  </si>
  <si>
    <t xml:space="preserve">      001105003</t>
  </si>
  <si>
    <t xml:space="preserve">      密山市</t>
  </si>
  <si>
    <t xml:space="preserve">    001106</t>
  </si>
  <si>
    <t xml:space="preserve">    鹤岗市合计</t>
  </si>
  <si>
    <t xml:space="preserve">      001106001</t>
  </si>
  <si>
    <t xml:space="preserve">      鹤岗市</t>
  </si>
  <si>
    <t>其中：东山区</t>
  </si>
  <si>
    <t xml:space="preserve">      001106002</t>
  </si>
  <si>
    <t xml:space="preserve">      萝北县</t>
  </si>
  <si>
    <t xml:space="preserve">      001106003</t>
  </si>
  <si>
    <t xml:space="preserve">      绥滨县</t>
  </si>
  <si>
    <t xml:space="preserve">    001107</t>
  </si>
  <si>
    <t xml:space="preserve">    双鸭山市合计</t>
  </si>
  <si>
    <t xml:space="preserve">      001107002</t>
  </si>
  <si>
    <t xml:space="preserve">      集贤县</t>
  </si>
  <si>
    <t xml:space="preserve">      001107003</t>
  </si>
  <si>
    <t xml:space="preserve">      宝清县</t>
  </si>
  <si>
    <t xml:space="preserve">      001107004</t>
  </si>
  <si>
    <t xml:space="preserve">      友谊县</t>
  </si>
  <si>
    <t xml:space="preserve">      001107005</t>
  </si>
  <si>
    <t xml:space="preserve">      饶河县</t>
  </si>
  <si>
    <t xml:space="preserve">    001108</t>
  </si>
  <si>
    <t xml:space="preserve">    七台河市合计</t>
  </si>
  <si>
    <t xml:space="preserve">      001108002</t>
  </si>
  <si>
    <t xml:space="preserve">      勃利县</t>
  </si>
  <si>
    <t xml:space="preserve">    001110</t>
  </si>
  <si>
    <t xml:space="preserve">    伊春市合计</t>
  </si>
  <si>
    <t xml:space="preserve">      001110002</t>
  </si>
  <si>
    <t xml:space="preserve">      铁力市</t>
  </si>
  <si>
    <t xml:space="preserve">    001111</t>
  </si>
  <si>
    <t xml:space="preserve">    大庆市合计</t>
  </si>
  <si>
    <t xml:space="preserve">      001111001</t>
  </si>
  <si>
    <t xml:space="preserve">      大庆市</t>
  </si>
  <si>
    <t>其中：大同区</t>
  </si>
  <si>
    <t xml:space="preserve">      001111002</t>
  </si>
  <si>
    <t xml:space="preserve">      林甸县</t>
  </si>
  <si>
    <t>注：安排给国家级贫困县的该项资金，资金砍块下达，由贫困县按照黑政办发〔2017〕70号文件的要求，统筹用于农业生产发展和农村基础设施建设，不得用于社会事业方面支出。具体要求按照《黑龙江省财政厅 黑龙江省扶贫办关于做好2018年贫困县涉农资金整合试点工作的通知》（黑财农〔2018〕49号）执行。表中所列的项目内容仅作参考。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</si>
</sst>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#,##0.00_);[Red]\(#,##0.00\)"/>
    <numFmt numFmtId="179" formatCode="0.00_);[Red]\(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华文中宋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4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20" fillId="17" borderId="6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33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 applyProtection="1">
      <alignment horizontal="center" vertical="center" wrapText="1"/>
      <protection/>
    </xf>
    <xf numFmtId="176" fontId="11" fillId="0" borderId="11" xfId="65" applyNumberFormat="1" applyFont="1" applyFill="1" applyBorder="1" applyAlignment="1">
      <alignment horizontal="center" vertical="center" wrapText="1"/>
      <protection/>
    </xf>
    <xf numFmtId="179" fontId="11" fillId="0" borderId="11" xfId="65" applyNumberFormat="1" applyFont="1" applyFill="1" applyBorder="1" applyAlignment="1">
      <alignment horizontal="center" vertical="center" wrapText="1"/>
      <protection/>
    </xf>
    <xf numFmtId="176" fontId="11" fillId="0" borderId="12" xfId="65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Alignment="1">
      <alignment vertical="center"/>
    </xf>
    <xf numFmtId="0" fontId="12" fillId="0" borderId="13" xfId="0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176" fontId="3" fillId="0" borderId="11" xfId="65" applyNumberFormat="1" applyFont="1" applyFill="1" applyBorder="1" applyAlignment="1">
      <alignment horizontal="center" vertical="center" wrapText="1"/>
      <protection/>
    </xf>
    <xf numFmtId="17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176" fontId="3" fillId="0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176" fontId="12" fillId="0" borderId="11" xfId="65" applyNumberFormat="1" applyFont="1" applyFill="1" applyBorder="1" applyAlignment="1">
      <alignment horizontal="center" vertical="center" wrapText="1"/>
      <protection/>
    </xf>
    <xf numFmtId="179" fontId="12" fillId="0" borderId="11" xfId="65" applyNumberFormat="1" applyFont="1" applyFill="1" applyBorder="1" applyAlignment="1">
      <alignment horizontal="center" vertical="center" wrapText="1"/>
      <protection/>
    </xf>
    <xf numFmtId="176" fontId="12" fillId="0" borderId="11" xfId="0" applyNumberFormat="1" applyFont="1" applyFill="1" applyBorder="1" applyAlignment="1">
      <alignment horizontal="center" vertical="center" wrapText="1"/>
    </xf>
    <xf numFmtId="179" fontId="12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center" indent="1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8" fillId="0" borderId="11" xfId="65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</cellXfs>
  <cellStyles count="7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e鯪9Y_x000B_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5" xfId="42"/>
    <cellStyle name="常规 2" xfId="43"/>
    <cellStyle name="常规 2 12" xfId="44"/>
    <cellStyle name="常规 2 2" xfId="45"/>
    <cellStyle name="常规 2 2 2" xfId="46"/>
    <cellStyle name="常规 2 2 2 2" xfId="47"/>
    <cellStyle name="常规 2 4" xfId="48"/>
    <cellStyle name="常规 2_2014危房汇总表" xfId="49"/>
    <cellStyle name="常规 3" xfId="50"/>
    <cellStyle name="常规 3 2" xfId="51"/>
    <cellStyle name="常规 3 2 2" xfId="52"/>
    <cellStyle name="常规 3 3" xfId="53"/>
    <cellStyle name="常规 4" xfId="54"/>
    <cellStyle name="常规 4 2" xfId="55"/>
    <cellStyle name="常规 4 4" xfId="56"/>
    <cellStyle name="常规 5" xfId="57"/>
    <cellStyle name="常规 7" xfId="58"/>
    <cellStyle name="常规 8" xfId="59"/>
    <cellStyle name="常规 87" xfId="60"/>
    <cellStyle name="常规 9" xfId="61"/>
    <cellStyle name="常规 91" xfId="62"/>
    <cellStyle name="常规 92" xfId="63"/>
    <cellStyle name="常规 95" xfId="64"/>
    <cellStyle name="常规_Sheet1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普通_活用表_亿元表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样式 1" xfId="88"/>
    <cellStyle name="Followed Hyperlink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ySplit="5" topLeftCell="A39" activePane="bottomLeft" state="frozen"/>
      <selection pane="topLeft" activeCell="A1" sqref="A1"/>
      <selection pane="bottomLeft" activeCell="L52" sqref="L52"/>
    </sheetView>
  </sheetViews>
  <sheetFormatPr defaultColWidth="9.00390625" defaultRowHeight="14.25"/>
  <cols>
    <col min="1" max="1" width="16.50390625" style="0" customWidth="1"/>
    <col min="2" max="2" width="21.625" style="0" customWidth="1"/>
    <col min="3" max="6" width="8.125" style="2" customWidth="1"/>
    <col min="7" max="7" width="11.375" style="3" customWidth="1"/>
    <col min="8" max="8" width="10.875" style="4" bestFit="1" customWidth="1"/>
  </cols>
  <sheetData>
    <row r="1" spans="1:2" ht="24" customHeight="1">
      <c r="A1" s="39" t="s">
        <v>0</v>
      </c>
      <c r="B1" s="40"/>
    </row>
    <row r="2" spans="1:7" ht="35.25" customHeight="1">
      <c r="A2" s="41" t="s">
        <v>1</v>
      </c>
      <c r="B2" s="42"/>
      <c r="C2" s="42"/>
      <c r="D2" s="42"/>
      <c r="E2" s="42"/>
      <c r="F2" s="42"/>
      <c r="G2" s="42"/>
    </row>
    <row r="3" spans="1:7" ht="21" customHeight="1">
      <c r="A3" s="5"/>
      <c r="B3" s="6"/>
      <c r="C3" s="6"/>
      <c r="D3" s="6"/>
      <c r="E3" s="43" t="s">
        <v>2</v>
      </c>
      <c r="F3" s="44"/>
      <c r="G3" s="44"/>
    </row>
    <row r="4" spans="1:7" ht="27.75" customHeight="1">
      <c r="A4" s="31" t="s">
        <v>3</v>
      </c>
      <c r="B4" s="37" t="s">
        <v>4</v>
      </c>
      <c r="C4" s="45" t="s">
        <v>5</v>
      </c>
      <c r="D4" s="45"/>
      <c r="E4" s="45"/>
      <c r="F4" s="45"/>
      <c r="G4" s="38" t="s">
        <v>6</v>
      </c>
    </row>
    <row r="5" spans="1:7" ht="63.75" customHeight="1">
      <c r="A5" s="32"/>
      <c r="B5" s="37"/>
      <c r="C5" s="7" t="s">
        <v>7</v>
      </c>
      <c r="D5" s="7" t="s">
        <v>8</v>
      </c>
      <c r="E5" s="7" t="s">
        <v>9</v>
      </c>
      <c r="F5" s="7" t="s">
        <v>10</v>
      </c>
      <c r="G5" s="38"/>
    </row>
    <row r="6" spans="1:7" ht="26.25" customHeight="1">
      <c r="A6" s="46" t="s">
        <v>11</v>
      </c>
      <c r="B6" s="47"/>
      <c r="C6" s="8">
        <f>C7</f>
        <v>233</v>
      </c>
      <c r="D6" s="8">
        <f>D7</f>
        <v>179</v>
      </c>
      <c r="E6" s="8">
        <f>E7</f>
        <v>33</v>
      </c>
      <c r="F6" s="8">
        <f>F7</f>
        <v>21</v>
      </c>
      <c r="G6" s="9">
        <f>G7</f>
        <v>10598.5</v>
      </c>
    </row>
    <row r="7" spans="1:8" s="1" customFormat="1" ht="26.25" customHeight="1">
      <c r="A7" s="48" t="s">
        <v>12</v>
      </c>
      <c r="B7" s="48"/>
      <c r="C7" s="10">
        <f>C8+C16+C27+C29+C34+C39+C41+C43+C18</f>
        <v>233</v>
      </c>
      <c r="D7" s="10">
        <f>D8+D16+D27+D29+D34+D39+D41+D43+D18</f>
        <v>179</v>
      </c>
      <c r="E7" s="10">
        <f>E8+E16+E27+E29+E34+E39+E41+E43+E18</f>
        <v>33</v>
      </c>
      <c r="F7" s="10">
        <f>F8+F16+F27+F29+F34+F39+F41+F43+F18</f>
        <v>21</v>
      </c>
      <c r="G7" s="9">
        <f>G8+G16+G27+G29+G34+G39+G41+G43+G18</f>
        <v>10598.5</v>
      </c>
      <c r="H7" s="11"/>
    </row>
    <row r="8" spans="1:8" s="1" customFormat="1" ht="26.25" customHeight="1">
      <c r="A8" s="12" t="s">
        <v>13</v>
      </c>
      <c r="B8" s="13" t="s">
        <v>14</v>
      </c>
      <c r="C8" s="14">
        <f>SUM(C11:C15)+C9</f>
        <v>57</v>
      </c>
      <c r="D8" s="14">
        <f>SUM(D11:D15)+D9</f>
        <v>47</v>
      </c>
      <c r="E8" s="14">
        <f>SUM(E11:E15)+E9</f>
        <v>9</v>
      </c>
      <c r="F8" s="14">
        <f>SUM(F11:F15)+F9</f>
        <v>1</v>
      </c>
      <c r="G8" s="15">
        <f>SUM(G11:G15)+G9</f>
        <v>2408.5</v>
      </c>
      <c r="H8" s="4"/>
    </row>
    <row r="9" spans="1:7" ht="26.25" customHeight="1">
      <c r="A9" s="33" t="s">
        <v>15</v>
      </c>
      <c r="B9" s="16" t="s">
        <v>16</v>
      </c>
      <c r="C9" s="17">
        <f>SUM(C10:C10)</f>
        <v>2</v>
      </c>
      <c r="D9" s="17">
        <f>SUM(D10:D10)</f>
        <v>1</v>
      </c>
      <c r="E9" s="17">
        <f>SUM(E10:E10)</f>
        <v>1</v>
      </c>
      <c r="F9" s="17">
        <f>SUM(F10:F10)</f>
        <v>0</v>
      </c>
      <c r="G9" s="18">
        <f>SUM(G10:G10)</f>
        <v>110</v>
      </c>
    </row>
    <row r="10" spans="1:7" ht="26.25" customHeight="1">
      <c r="A10" s="34"/>
      <c r="B10" s="19" t="s">
        <v>17</v>
      </c>
      <c r="C10" s="17">
        <f aca="true" t="shared" si="0" ref="C10:C46">D10+E10+F10</f>
        <v>2</v>
      </c>
      <c r="D10" s="17">
        <v>1</v>
      </c>
      <c r="E10" s="17">
        <v>1</v>
      </c>
      <c r="F10" s="17"/>
      <c r="G10" s="18">
        <f>D10*35+E10*75+F10*88.5</f>
        <v>110</v>
      </c>
    </row>
    <row r="11" spans="1:7" ht="26.25" customHeight="1">
      <c r="A11" s="20" t="s">
        <v>18</v>
      </c>
      <c r="B11" s="16" t="s">
        <v>19</v>
      </c>
      <c r="C11" s="17">
        <f t="shared" si="0"/>
        <v>9</v>
      </c>
      <c r="D11" s="17">
        <v>8</v>
      </c>
      <c r="E11" s="17"/>
      <c r="F11" s="17">
        <v>1</v>
      </c>
      <c r="G11" s="18">
        <f aca="true" t="shared" si="1" ref="G11:G46">D11*35+E11*75+F11*88.5</f>
        <v>368.5</v>
      </c>
    </row>
    <row r="12" spans="1:7" ht="26.25" customHeight="1">
      <c r="A12" s="20" t="s">
        <v>20</v>
      </c>
      <c r="B12" s="16" t="s">
        <v>21</v>
      </c>
      <c r="C12" s="17">
        <f t="shared" si="0"/>
        <v>18</v>
      </c>
      <c r="D12" s="17">
        <v>13</v>
      </c>
      <c r="E12" s="17">
        <v>5</v>
      </c>
      <c r="F12" s="17"/>
      <c r="G12" s="18">
        <f t="shared" si="1"/>
        <v>830</v>
      </c>
    </row>
    <row r="13" spans="1:7" ht="26.25" customHeight="1">
      <c r="A13" s="20" t="s">
        <v>22</v>
      </c>
      <c r="B13" s="16" t="s">
        <v>23</v>
      </c>
      <c r="C13" s="17">
        <f t="shared" si="0"/>
        <v>9</v>
      </c>
      <c r="D13" s="17">
        <v>9</v>
      </c>
      <c r="E13" s="17"/>
      <c r="F13" s="17"/>
      <c r="G13" s="18">
        <f t="shared" si="1"/>
        <v>315</v>
      </c>
    </row>
    <row r="14" spans="1:7" ht="26.25" customHeight="1">
      <c r="A14" s="20" t="s">
        <v>24</v>
      </c>
      <c r="B14" s="16" t="s">
        <v>25</v>
      </c>
      <c r="C14" s="17">
        <f t="shared" si="0"/>
        <v>10</v>
      </c>
      <c r="D14" s="17">
        <v>9</v>
      </c>
      <c r="E14" s="17">
        <v>1</v>
      </c>
      <c r="F14" s="17"/>
      <c r="G14" s="18">
        <f t="shared" si="1"/>
        <v>390</v>
      </c>
    </row>
    <row r="15" spans="1:7" ht="26.25" customHeight="1">
      <c r="A15" s="20" t="s">
        <v>26</v>
      </c>
      <c r="B15" s="16" t="s">
        <v>27</v>
      </c>
      <c r="C15" s="17">
        <f t="shared" si="0"/>
        <v>9</v>
      </c>
      <c r="D15" s="17">
        <v>7</v>
      </c>
      <c r="E15" s="17">
        <v>2</v>
      </c>
      <c r="F15" s="17"/>
      <c r="G15" s="18">
        <f t="shared" si="1"/>
        <v>395</v>
      </c>
    </row>
    <row r="16" spans="1:8" s="1" customFormat="1" ht="26.25" customHeight="1">
      <c r="A16" s="12" t="s">
        <v>28</v>
      </c>
      <c r="B16" s="13" t="s">
        <v>29</v>
      </c>
      <c r="C16" s="21">
        <f>C17</f>
        <v>6</v>
      </c>
      <c r="D16" s="21">
        <f>D17</f>
        <v>6</v>
      </c>
      <c r="E16" s="21"/>
      <c r="F16" s="21"/>
      <c r="G16" s="22">
        <f>SUM(G17:G17)</f>
        <v>210</v>
      </c>
      <c r="H16" s="11"/>
    </row>
    <row r="17" spans="1:7" ht="26.25" customHeight="1">
      <c r="A17" s="20" t="s">
        <v>30</v>
      </c>
      <c r="B17" s="16" t="s">
        <v>31</v>
      </c>
      <c r="C17" s="17">
        <f t="shared" si="0"/>
        <v>6</v>
      </c>
      <c r="D17" s="17">
        <v>6</v>
      </c>
      <c r="E17" s="17"/>
      <c r="F17" s="17"/>
      <c r="G17" s="18">
        <f t="shared" si="1"/>
        <v>210</v>
      </c>
    </row>
    <row r="18" spans="1:8" s="1" customFormat="1" ht="26.25" customHeight="1">
      <c r="A18" s="12" t="s">
        <v>32</v>
      </c>
      <c r="B18" s="13" t="s">
        <v>33</v>
      </c>
      <c r="C18" s="23">
        <f>SUM(C20:C26)</f>
        <v>118</v>
      </c>
      <c r="D18" s="23">
        <f>SUM(D20:D26)</f>
        <v>86</v>
      </c>
      <c r="E18" s="23">
        <f>SUM(E20:E26)</f>
        <v>14</v>
      </c>
      <c r="F18" s="23">
        <f>SUM(F20:F26)</f>
        <v>18</v>
      </c>
      <c r="G18" s="24">
        <f t="shared" si="1"/>
        <v>5653</v>
      </c>
      <c r="H18" s="11"/>
    </row>
    <row r="19" spans="1:7" ht="26.25" customHeight="1">
      <c r="A19" s="33" t="s">
        <v>34</v>
      </c>
      <c r="B19" s="16" t="s">
        <v>35</v>
      </c>
      <c r="C19" s="17">
        <f>C20</f>
        <v>58</v>
      </c>
      <c r="D19" s="17">
        <f>D20</f>
        <v>48</v>
      </c>
      <c r="E19" s="17">
        <f>E20</f>
        <v>9</v>
      </c>
      <c r="F19" s="17">
        <f>F20</f>
        <v>1</v>
      </c>
      <c r="G19" s="18">
        <f t="shared" si="1"/>
        <v>2443.5</v>
      </c>
    </row>
    <row r="20" spans="1:7" ht="26.25" customHeight="1">
      <c r="A20" s="34"/>
      <c r="B20" s="19" t="s">
        <v>36</v>
      </c>
      <c r="C20" s="17">
        <f t="shared" si="0"/>
        <v>58</v>
      </c>
      <c r="D20" s="17">
        <v>48</v>
      </c>
      <c r="E20" s="17">
        <v>9</v>
      </c>
      <c r="F20" s="17">
        <v>1</v>
      </c>
      <c r="G20" s="18">
        <f t="shared" si="1"/>
        <v>2443.5</v>
      </c>
    </row>
    <row r="21" spans="1:7" ht="26.25" customHeight="1">
      <c r="A21" s="20" t="s">
        <v>37</v>
      </c>
      <c r="B21" s="16" t="s">
        <v>38</v>
      </c>
      <c r="C21" s="17">
        <f t="shared" si="0"/>
        <v>7</v>
      </c>
      <c r="D21" s="17">
        <v>5</v>
      </c>
      <c r="E21" s="17">
        <v>2</v>
      </c>
      <c r="F21" s="17"/>
      <c r="G21" s="18">
        <f t="shared" si="1"/>
        <v>325</v>
      </c>
    </row>
    <row r="22" spans="1:7" ht="26.25" customHeight="1">
      <c r="A22" s="20" t="s">
        <v>39</v>
      </c>
      <c r="B22" s="16" t="s">
        <v>40</v>
      </c>
      <c r="C22" s="17">
        <f t="shared" si="0"/>
        <v>21</v>
      </c>
      <c r="D22" s="17">
        <v>15</v>
      </c>
      <c r="E22" s="17">
        <v>3</v>
      </c>
      <c r="F22" s="17">
        <v>3</v>
      </c>
      <c r="G22" s="18">
        <f t="shared" si="1"/>
        <v>1015.5</v>
      </c>
    </row>
    <row r="23" spans="1:7" ht="26.25" customHeight="1">
      <c r="A23" s="20" t="s">
        <v>41</v>
      </c>
      <c r="B23" s="16" t="s">
        <v>42</v>
      </c>
      <c r="C23" s="17">
        <f t="shared" si="0"/>
        <v>6</v>
      </c>
      <c r="D23" s="17">
        <v>4</v>
      </c>
      <c r="E23" s="17"/>
      <c r="F23" s="17">
        <v>2</v>
      </c>
      <c r="G23" s="18">
        <f t="shared" si="1"/>
        <v>317</v>
      </c>
    </row>
    <row r="24" spans="1:7" ht="26.25" customHeight="1">
      <c r="A24" s="20" t="s">
        <v>43</v>
      </c>
      <c r="B24" s="16" t="s">
        <v>44</v>
      </c>
      <c r="C24" s="17">
        <f t="shared" si="0"/>
        <v>14</v>
      </c>
      <c r="D24" s="17">
        <v>2</v>
      </c>
      <c r="E24" s="17"/>
      <c r="F24" s="17">
        <v>12</v>
      </c>
      <c r="G24" s="18">
        <f t="shared" si="1"/>
        <v>1132</v>
      </c>
    </row>
    <row r="25" spans="1:7" ht="26.25" customHeight="1">
      <c r="A25" s="20" t="s">
        <v>45</v>
      </c>
      <c r="B25" s="16" t="s">
        <v>46</v>
      </c>
      <c r="C25" s="17">
        <f t="shared" si="0"/>
        <v>6</v>
      </c>
      <c r="D25" s="17">
        <v>6</v>
      </c>
      <c r="E25" s="17"/>
      <c r="F25" s="17"/>
      <c r="G25" s="18">
        <f t="shared" si="1"/>
        <v>210</v>
      </c>
    </row>
    <row r="26" spans="1:7" ht="26.25" customHeight="1">
      <c r="A26" s="25" t="s">
        <v>47</v>
      </c>
      <c r="B26" s="16" t="s">
        <v>48</v>
      </c>
      <c r="C26" s="17">
        <f t="shared" si="0"/>
        <v>6</v>
      </c>
      <c r="D26" s="17">
        <v>6</v>
      </c>
      <c r="E26" s="17"/>
      <c r="F26" s="17"/>
      <c r="G26" s="18">
        <f t="shared" si="1"/>
        <v>210</v>
      </c>
    </row>
    <row r="27" spans="1:8" s="1" customFormat="1" ht="26.25" customHeight="1">
      <c r="A27" s="12" t="s">
        <v>49</v>
      </c>
      <c r="B27" s="13" t="s">
        <v>50</v>
      </c>
      <c r="C27" s="21">
        <f>SUM(C28:C28)</f>
        <v>7</v>
      </c>
      <c r="D27" s="21">
        <f>SUM(D28:D28)</f>
        <v>5</v>
      </c>
      <c r="E27" s="21">
        <f>SUM(E28:E28)</f>
        <v>2</v>
      </c>
      <c r="F27" s="21">
        <f>SUM(F28:F28)</f>
        <v>0</v>
      </c>
      <c r="G27" s="22">
        <f>SUM(G28:G28)</f>
        <v>325</v>
      </c>
      <c r="H27" s="11"/>
    </row>
    <row r="28" spans="1:7" ht="26.25" customHeight="1">
      <c r="A28" s="20" t="s">
        <v>51</v>
      </c>
      <c r="B28" s="16" t="s">
        <v>52</v>
      </c>
      <c r="C28" s="17">
        <f t="shared" si="0"/>
        <v>7</v>
      </c>
      <c r="D28" s="17">
        <v>5</v>
      </c>
      <c r="E28" s="17">
        <v>2</v>
      </c>
      <c r="F28" s="17"/>
      <c r="G28" s="18">
        <f t="shared" si="1"/>
        <v>325</v>
      </c>
    </row>
    <row r="29" spans="1:8" s="1" customFormat="1" ht="26.25" customHeight="1">
      <c r="A29" s="12" t="s">
        <v>53</v>
      </c>
      <c r="B29" s="13" t="s">
        <v>54</v>
      </c>
      <c r="C29" s="21">
        <f>C30+C32+C33</f>
        <v>8</v>
      </c>
      <c r="D29" s="21">
        <f>D30+D32+D33</f>
        <v>8</v>
      </c>
      <c r="E29" s="21">
        <f>E30+E32+E33</f>
        <v>0</v>
      </c>
      <c r="F29" s="21">
        <f>F30+F32+F33</f>
        <v>0</v>
      </c>
      <c r="G29" s="22">
        <f>G30+G32+G33</f>
        <v>280</v>
      </c>
      <c r="H29" s="11"/>
    </row>
    <row r="30" spans="1:7" ht="26.25" customHeight="1">
      <c r="A30" s="33" t="s">
        <v>55</v>
      </c>
      <c r="B30" s="16" t="s">
        <v>56</v>
      </c>
      <c r="C30" s="17">
        <f>C31</f>
        <v>5</v>
      </c>
      <c r="D30" s="17">
        <f>D31</f>
        <v>5</v>
      </c>
      <c r="E30" s="17"/>
      <c r="F30" s="17"/>
      <c r="G30" s="18">
        <f t="shared" si="1"/>
        <v>175</v>
      </c>
    </row>
    <row r="31" spans="1:7" ht="26.25" customHeight="1">
      <c r="A31" s="34"/>
      <c r="B31" s="19" t="s">
        <v>57</v>
      </c>
      <c r="C31" s="17">
        <f t="shared" si="0"/>
        <v>5</v>
      </c>
      <c r="D31" s="17">
        <v>5</v>
      </c>
      <c r="E31" s="17"/>
      <c r="F31" s="17"/>
      <c r="G31" s="18">
        <f t="shared" si="1"/>
        <v>175</v>
      </c>
    </row>
    <row r="32" spans="1:7" ht="26.25" customHeight="1">
      <c r="A32" s="20" t="s">
        <v>58</v>
      </c>
      <c r="B32" s="16" t="s">
        <v>59</v>
      </c>
      <c r="C32" s="17">
        <f t="shared" si="0"/>
        <v>1</v>
      </c>
      <c r="D32" s="17">
        <v>1</v>
      </c>
      <c r="E32" s="17"/>
      <c r="F32" s="17"/>
      <c r="G32" s="18">
        <f t="shared" si="1"/>
        <v>35</v>
      </c>
    </row>
    <row r="33" spans="1:7" ht="26.25" customHeight="1">
      <c r="A33" s="20" t="s">
        <v>60</v>
      </c>
      <c r="B33" s="16" t="s">
        <v>61</v>
      </c>
      <c r="C33" s="17">
        <f t="shared" si="0"/>
        <v>2</v>
      </c>
      <c r="D33" s="17">
        <v>2</v>
      </c>
      <c r="E33" s="17"/>
      <c r="F33" s="17"/>
      <c r="G33" s="18">
        <f t="shared" si="1"/>
        <v>70</v>
      </c>
    </row>
    <row r="34" spans="1:8" s="1" customFormat="1" ht="26.25" customHeight="1">
      <c r="A34" s="12" t="s">
        <v>62</v>
      </c>
      <c r="B34" s="13" t="s">
        <v>63</v>
      </c>
      <c r="C34" s="23">
        <f t="shared" si="0"/>
        <v>25</v>
      </c>
      <c r="D34" s="23">
        <f>SUM(D35:D38)</f>
        <v>19</v>
      </c>
      <c r="E34" s="23">
        <f>SUM(E35:E38)</f>
        <v>5</v>
      </c>
      <c r="F34" s="23">
        <f>SUM(F35:F38)</f>
        <v>1</v>
      </c>
      <c r="G34" s="24">
        <f t="shared" si="1"/>
        <v>1128.5</v>
      </c>
      <c r="H34" s="11"/>
    </row>
    <row r="35" spans="1:7" ht="26.25" customHeight="1">
      <c r="A35" s="20" t="s">
        <v>64</v>
      </c>
      <c r="B35" s="16" t="s">
        <v>65</v>
      </c>
      <c r="C35" s="17">
        <f t="shared" si="0"/>
        <v>6</v>
      </c>
      <c r="D35" s="17">
        <v>5</v>
      </c>
      <c r="E35" s="17">
        <v>1</v>
      </c>
      <c r="F35" s="17"/>
      <c r="G35" s="18">
        <f t="shared" si="1"/>
        <v>250</v>
      </c>
    </row>
    <row r="36" spans="1:7" ht="26.25" customHeight="1">
      <c r="A36" s="20" t="s">
        <v>66</v>
      </c>
      <c r="B36" s="16" t="s">
        <v>67</v>
      </c>
      <c r="C36" s="17">
        <f t="shared" si="0"/>
        <v>9</v>
      </c>
      <c r="D36" s="17">
        <v>8</v>
      </c>
      <c r="E36" s="17">
        <v>1</v>
      </c>
      <c r="F36" s="17"/>
      <c r="G36" s="18">
        <f t="shared" si="1"/>
        <v>355</v>
      </c>
    </row>
    <row r="37" spans="1:7" ht="26.25" customHeight="1">
      <c r="A37" s="20" t="s">
        <v>68</v>
      </c>
      <c r="B37" s="16" t="s">
        <v>69</v>
      </c>
      <c r="C37" s="17">
        <f t="shared" si="0"/>
        <v>4</v>
      </c>
      <c r="D37" s="17"/>
      <c r="E37" s="17">
        <v>3</v>
      </c>
      <c r="F37" s="17">
        <v>1</v>
      </c>
      <c r="G37" s="18">
        <f t="shared" si="1"/>
        <v>313.5</v>
      </c>
    </row>
    <row r="38" spans="1:7" ht="26.25" customHeight="1">
      <c r="A38" s="20" t="s">
        <v>70</v>
      </c>
      <c r="B38" s="16" t="s">
        <v>71</v>
      </c>
      <c r="C38" s="17">
        <f t="shared" si="0"/>
        <v>6</v>
      </c>
      <c r="D38" s="17">
        <v>6</v>
      </c>
      <c r="E38" s="17"/>
      <c r="F38" s="17"/>
      <c r="G38" s="18">
        <f t="shared" si="1"/>
        <v>210</v>
      </c>
    </row>
    <row r="39" spans="1:8" s="1" customFormat="1" ht="26.25" customHeight="1">
      <c r="A39" s="12" t="s">
        <v>72</v>
      </c>
      <c r="B39" s="13" t="s">
        <v>73</v>
      </c>
      <c r="C39" s="23">
        <f>C40</f>
        <v>4</v>
      </c>
      <c r="D39" s="23">
        <f>D40</f>
        <v>0</v>
      </c>
      <c r="E39" s="23">
        <f>E40</f>
        <v>3</v>
      </c>
      <c r="F39" s="23">
        <f>F40</f>
        <v>1</v>
      </c>
      <c r="G39" s="24">
        <f t="shared" si="1"/>
        <v>313.5</v>
      </c>
      <c r="H39" s="11"/>
    </row>
    <row r="40" spans="1:7" ht="26.25" customHeight="1">
      <c r="A40" s="20" t="s">
        <v>74</v>
      </c>
      <c r="B40" s="16" t="s">
        <v>75</v>
      </c>
      <c r="C40" s="17">
        <f t="shared" si="0"/>
        <v>4</v>
      </c>
      <c r="D40" s="17"/>
      <c r="E40" s="17">
        <v>3</v>
      </c>
      <c r="F40" s="17">
        <v>1</v>
      </c>
      <c r="G40" s="18">
        <f t="shared" si="1"/>
        <v>313.5</v>
      </c>
    </row>
    <row r="41" spans="1:8" s="1" customFormat="1" ht="26.25" customHeight="1">
      <c r="A41" s="12" t="s">
        <v>76</v>
      </c>
      <c r="B41" s="13" t="s">
        <v>77</v>
      </c>
      <c r="C41" s="23">
        <f>C42</f>
        <v>5</v>
      </c>
      <c r="D41" s="23">
        <f>D42</f>
        <v>5</v>
      </c>
      <c r="E41" s="21"/>
      <c r="F41" s="21"/>
      <c r="G41" s="24">
        <f t="shared" si="1"/>
        <v>175</v>
      </c>
      <c r="H41" s="11"/>
    </row>
    <row r="42" spans="1:7" ht="26.25" customHeight="1">
      <c r="A42" s="20" t="s">
        <v>78</v>
      </c>
      <c r="B42" s="16" t="s">
        <v>79</v>
      </c>
      <c r="C42" s="17">
        <f t="shared" si="0"/>
        <v>5</v>
      </c>
      <c r="D42" s="17">
        <v>5</v>
      </c>
      <c r="E42" s="17"/>
      <c r="F42" s="17"/>
      <c r="G42" s="18">
        <f t="shared" si="1"/>
        <v>175</v>
      </c>
    </row>
    <row r="43" spans="1:8" s="1" customFormat="1" ht="26.25" customHeight="1">
      <c r="A43" s="12" t="s">
        <v>80</v>
      </c>
      <c r="B43" s="13" t="s">
        <v>81</v>
      </c>
      <c r="C43" s="23">
        <f>C46+C44</f>
        <v>3</v>
      </c>
      <c r="D43" s="23">
        <f>D46+D44</f>
        <v>3</v>
      </c>
      <c r="E43" s="23"/>
      <c r="F43" s="23"/>
      <c r="G43" s="24">
        <f>G46+G44</f>
        <v>105</v>
      </c>
      <c r="H43" s="11"/>
    </row>
    <row r="44" spans="1:8" ht="26.25" customHeight="1">
      <c r="A44" s="35" t="s">
        <v>82</v>
      </c>
      <c r="B44" s="26" t="s">
        <v>83</v>
      </c>
      <c r="C44" s="14">
        <f>C45</f>
        <v>2</v>
      </c>
      <c r="D44" s="14">
        <f>D45</f>
        <v>2</v>
      </c>
      <c r="E44" s="14"/>
      <c r="F44" s="14"/>
      <c r="G44" s="18">
        <f>D44*35+E44*75+F44*88.5</f>
        <v>70</v>
      </c>
      <c r="H44"/>
    </row>
    <row r="45" spans="1:8" ht="26.25" customHeight="1">
      <c r="A45" s="36"/>
      <c r="B45" s="27" t="s">
        <v>84</v>
      </c>
      <c r="C45" s="17">
        <f>D45+E45+F45</f>
        <v>2</v>
      </c>
      <c r="D45" s="17">
        <v>2</v>
      </c>
      <c r="E45" s="17"/>
      <c r="F45" s="17"/>
      <c r="G45" s="18">
        <f>D45*35+E45*75+F45*88.5</f>
        <v>70</v>
      </c>
      <c r="H45"/>
    </row>
    <row r="46" spans="1:7" ht="26.25" customHeight="1">
      <c r="A46" s="20" t="s">
        <v>85</v>
      </c>
      <c r="B46" s="16" t="s">
        <v>86</v>
      </c>
      <c r="C46" s="17">
        <f t="shared" si="0"/>
        <v>1</v>
      </c>
      <c r="D46" s="17">
        <v>1</v>
      </c>
      <c r="E46" s="17"/>
      <c r="F46" s="17"/>
      <c r="G46" s="18">
        <f t="shared" si="1"/>
        <v>35</v>
      </c>
    </row>
    <row r="47" spans="1:11" ht="58.5" customHeight="1">
      <c r="A47" s="30" t="s">
        <v>87</v>
      </c>
      <c r="B47" s="30"/>
      <c r="C47" s="30"/>
      <c r="D47" s="30"/>
      <c r="E47" s="30"/>
      <c r="F47" s="30"/>
      <c r="G47" s="30"/>
      <c r="H47" s="28"/>
      <c r="I47" s="28"/>
      <c r="J47" s="28"/>
      <c r="K47" s="28"/>
    </row>
    <row r="48" spans="1:2" ht="14.25">
      <c r="A48" s="29"/>
      <c r="B48" s="29"/>
    </row>
  </sheetData>
  <sheetProtection/>
  <mergeCells count="14">
    <mergeCell ref="A1:B1"/>
    <mergeCell ref="A2:G2"/>
    <mergeCell ref="E3:G3"/>
    <mergeCell ref="C4:F4"/>
    <mergeCell ref="A6:B6"/>
    <mergeCell ref="A7:B7"/>
    <mergeCell ref="A47:G47"/>
    <mergeCell ref="A4:A5"/>
    <mergeCell ref="A9:A10"/>
    <mergeCell ref="A19:A20"/>
    <mergeCell ref="A30:A31"/>
    <mergeCell ref="A44:A45"/>
    <mergeCell ref="B4:B5"/>
    <mergeCell ref="G4:G5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国库处</dc:creator>
  <cp:keywords/>
  <dc:description/>
  <cp:lastModifiedBy>王飞翔</cp:lastModifiedBy>
  <cp:lastPrinted>2018-09-27T00:28:53Z</cp:lastPrinted>
  <dcterms:created xsi:type="dcterms:W3CDTF">2017-01-19T01:48:53Z</dcterms:created>
  <dcterms:modified xsi:type="dcterms:W3CDTF">2018-09-27T00:31:34Z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